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P:\Elaborati\Delibere e Determine SOSPESE\delibere sospese di Giunta\GIUNTA 2023\PIAO\"/>
    </mc:Choice>
  </mc:AlternateContent>
  <xr:revisionPtr revIDLastSave="0" documentId="8_{66AEAAC7-6C35-4D3C-8585-61FE0C598FE8}" xr6:coauthVersionLast="47" xr6:coauthVersionMax="47" xr10:uidLastSave="{00000000-0000-0000-0000-000000000000}"/>
  <bookViews>
    <workbookView xWindow="7200" yWindow="4215" windowWidth="21600" windowHeight="11385" tabRatio="780"/>
  </bookViews>
  <sheets>
    <sheet name="Misure" sheetId="1" r:id="rId1"/>
    <sheet name="Pr.(1)" sheetId="2" r:id="rId2"/>
    <sheet name="Pr.(2)" sheetId="3" r:id="rId3"/>
    <sheet name="Pr.(3)" sheetId="4" r:id="rId4"/>
    <sheet name="Pr.(4)" sheetId="5" r:id="rId5"/>
    <sheet name="Pr.(5)" sheetId="6" r:id="rId6"/>
    <sheet name="Pr.(6)" sheetId="7" r:id="rId7"/>
    <sheet name="Pr.(7)" sheetId="8" r:id="rId8"/>
    <sheet name="Pr.(8)" sheetId="9" r:id="rId9"/>
    <sheet name="Pr.(9)" sheetId="10" r:id="rId10"/>
    <sheet name="Pr.(10)" sheetId="11" r:id="rId11"/>
  </sheets>
  <definedNames>
    <definedName name="_xlnm.Print_Area" localSheetId="0">Misure!$A$1:$I$13</definedName>
    <definedName name="_xlnm.Print_Area" localSheetId="1">'Pr.(1)'!$A$1:$G$41</definedName>
    <definedName name="_xlnm.Print_Area" localSheetId="10">'Pr.(10)'!$A$1:$G$41</definedName>
    <definedName name="_xlnm.Print_Area" localSheetId="2">'Pr.(2)'!$A$1:$G$41</definedName>
    <definedName name="_xlnm.Print_Area" localSheetId="3">'Pr.(3)'!$A$1:$G$41</definedName>
    <definedName name="_xlnm.Print_Area" localSheetId="4">'Pr.(4)'!$A$1:$G$41</definedName>
    <definedName name="_xlnm.Print_Area" localSheetId="5">'Pr.(5)'!$A$1:$G$41</definedName>
    <definedName name="_xlnm.Print_Area" localSheetId="6">'Pr.(6)'!$A$1:$G$41</definedName>
    <definedName name="_xlnm.Print_Area" localSheetId="7">'Pr.(7)'!$A$1:$G$41</definedName>
    <definedName name="_xlnm.Print_Area" localSheetId="8">'Pr.(8)'!$A$1:$G$41</definedName>
    <definedName name="_xlnm.Print_Area" localSheetId="9">'Pr.(9)'!$A$1:$G$41</definedName>
    <definedName name="_xlnm.Print_Titles" localSheetId="0">Misure!$2:$3</definedName>
  </definedNames>
  <calcPr calcId="191029" fullCalcOnLoad="1"/>
</workbook>
</file>

<file path=xl/calcChain.xml><?xml version="1.0" encoding="utf-8"?>
<calcChain xmlns="http://schemas.openxmlformats.org/spreadsheetml/2006/main">
  <c r="B13" i="1" l="1"/>
  <c r="C13" i="1"/>
  <c r="I58" i="11"/>
  <c r="C69" i="11"/>
  <c r="H58" i="11"/>
  <c r="G58" i="11"/>
  <c r="E67" i="11"/>
  <c r="I57" i="11"/>
  <c r="C64" i="11"/>
  <c r="H57" i="11"/>
  <c r="G57" i="11"/>
  <c r="E62" i="11"/>
  <c r="C40" i="11"/>
  <c r="E36" i="11"/>
  <c r="E40" i="11"/>
  <c r="D36" i="11"/>
  <c r="D40" i="11"/>
  <c r="C36" i="11"/>
  <c r="H36" i="11"/>
  <c r="I36" i="11"/>
  <c r="H34" i="11"/>
  <c r="I34" i="11"/>
  <c r="H32" i="11"/>
  <c r="I32" i="11"/>
  <c r="H30" i="11"/>
  <c r="I30" i="11"/>
  <c r="H28" i="11"/>
  <c r="I28" i="11"/>
  <c r="E24" i="11"/>
  <c r="E39" i="11"/>
  <c r="D24" i="11"/>
  <c r="D39" i="11"/>
  <c r="C24" i="11"/>
  <c r="C39" i="11"/>
  <c r="F39" i="11"/>
  <c r="G39" i="11"/>
  <c r="H22" i="11"/>
  <c r="I22" i="11"/>
  <c r="H20" i="11"/>
  <c r="I20" i="11"/>
  <c r="H18" i="11"/>
  <c r="I18" i="11"/>
  <c r="H16" i="11"/>
  <c r="I16" i="11"/>
  <c r="H14" i="11"/>
  <c r="I14" i="11"/>
  <c r="H12" i="11"/>
  <c r="I12" i="11"/>
  <c r="H10" i="11"/>
  <c r="I10" i="11"/>
  <c r="H8" i="11"/>
  <c r="I8" i="11"/>
  <c r="H6" i="11"/>
  <c r="I6" i="11"/>
  <c r="I58" i="10"/>
  <c r="C69" i="10"/>
  <c r="H58" i="10"/>
  <c r="G58" i="10"/>
  <c r="E67" i="10"/>
  <c r="I57" i="10"/>
  <c r="C64" i="10"/>
  <c r="H57" i="10"/>
  <c r="G57" i="10"/>
  <c r="E62" i="10"/>
  <c r="E36" i="10"/>
  <c r="H36" i="10"/>
  <c r="E40" i="10"/>
  <c r="D36" i="10"/>
  <c r="D40" i="10"/>
  <c r="C36" i="10"/>
  <c r="C40" i="10"/>
  <c r="H34" i="10"/>
  <c r="I34" i="10"/>
  <c r="H32" i="10"/>
  <c r="I32" i="10"/>
  <c r="H30" i="10"/>
  <c r="I30" i="10"/>
  <c r="H28" i="10"/>
  <c r="I28" i="10"/>
  <c r="E24" i="10"/>
  <c r="E39" i="10"/>
  <c r="D24" i="10"/>
  <c r="D39" i="10"/>
  <c r="C24" i="10"/>
  <c r="H22" i="10"/>
  <c r="I22" i="10"/>
  <c r="H20" i="10"/>
  <c r="I20" i="10"/>
  <c r="I18" i="10"/>
  <c r="H18" i="10"/>
  <c r="H16" i="10"/>
  <c r="I16" i="10"/>
  <c r="H14" i="10"/>
  <c r="I14" i="10"/>
  <c r="H12" i="10"/>
  <c r="I12" i="10"/>
  <c r="H10" i="10"/>
  <c r="I10" i="10"/>
  <c r="H8" i="10"/>
  <c r="I8" i="10"/>
  <c r="H6" i="10"/>
  <c r="I6" i="10"/>
  <c r="I58" i="9"/>
  <c r="C69" i="9"/>
  <c r="H58" i="9"/>
  <c r="G58" i="9"/>
  <c r="E67" i="9"/>
  <c r="I57" i="9"/>
  <c r="C64" i="9"/>
  <c r="H57" i="9"/>
  <c r="G57" i="9"/>
  <c r="E62" i="9"/>
  <c r="E36" i="9"/>
  <c r="E40" i="9"/>
  <c r="D36" i="9"/>
  <c r="D40" i="9"/>
  <c r="C36" i="9"/>
  <c r="H34" i="9"/>
  <c r="I34" i="9"/>
  <c r="H32" i="9"/>
  <c r="I32" i="9"/>
  <c r="H30" i="9"/>
  <c r="I30" i="9"/>
  <c r="H28" i="9"/>
  <c r="I28" i="9"/>
  <c r="E24" i="9"/>
  <c r="E39" i="9"/>
  <c r="D24" i="9"/>
  <c r="D39" i="9"/>
  <c r="C24" i="9"/>
  <c r="H22" i="9"/>
  <c r="I22" i="9"/>
  <c r="H20" i="9"/>
  <c r="I20" i="9"/>
  <c r="H18" i="9"/>
  <c r="I18" i="9"/>
  <c r="H16" i="9"/>
  <c r="I16" i="9"/>
  <c r="H14" i="9"/>
  <c r="I14" i="9"/>
  <c r="H12" i="9"/>
  <c r="I12" i="9"/>
  <c r="H10" i="9"/>
  <c r="I10" i="9"/>
  <c r="H8" i="9"/>
  <c r="I8" i="9"/>
  <c r="H6" i="9"/>
  <c r="I6" i="9"/>
  <c r="I58" i="8"/>
  <c r="C69" i="8"/>
  <c r="H58" i="8"/>
  <c r="G58" i="8"/>
  <c r="E67" i="8"/>
  <c r="I57" i="8"/>
  <c r="C64" i="8"/>
  <c r="H57" i="8"/>
  <c r="G57" i="8"/>
  <c r="E62" i="8"/>
  <c r="E36" i="8"/>
  <c r="E40" i="8"/>
  <c r="D36" i="8"/>
  <c r="D40" i="8"/>
  <c r="C36" i="8"/>
  <c r="H34" i="8"/>
  <c r="I34" i="8"/>
  <c r="H32" i="8"/>
  <c r="I32" i="8"/>
  <c r="H30" i="8"/>
  <c r="I30" i="8"/>
  <c r="H28" i="8"/>
  <c r="I28" i="8"/>
  <c r="E24" i="8"/>
  <c r="E39" i="8"/>
  <c r="D24" i="8"/>
  <c r="D39" i="8"/>
  <c r="C24" i="8"/>
  <c r="H22" i="8"/>
  <c r="I22" i="8"/>
  <c r="H20" i="8"/>
  <c r="I20" i="8"/>
  <c r="I18" i="8"/>
  <c r="H18" i="8"/>
  <c r="H16" i="8"/>
  <c r="I16" i="8"/>
  <c r="H14" i="8"/>
  <c r="I14" i="8"/>
  <c r="H12" i="8"/>
  <c r="I12" i="8"/>
  <c r="H10" i="8"/>
  <c r="I10" i="8"/>
  <c r="H8" i="8"/>
  <c r="I8" i="8"/>
  <c r="H6" i="8"/>
  <c r="I6" i="8"/>
  <c r="I58" i="7"/>
  <c r="C69" i="7"/>
  <c r="H58" i="7"/>
  <c r="G58" i="7"/>
  <c r="E67" i="7"/>
  <c r="I57" i="7"/>
  <c r="C64" i="7"/>
  <c r="H57" i="7"/>
  <c r="G57" i="7"/>
  <c r="E62" i="7"/>
  <c r="D40" i="7"/>
  <c r="E36" i="7"/>
  <c r="E40" i="7"/>
  <c r="D36" i="7"/>
  <c r="C36" i="7"/>
  <c r="C40" i="7"/>
  <c r="F40" i="7"/>
  <c r="G40" i="7"/>
  <c r="H34" i="7"/>
  <c r="I34" i="7"/>
  <c r="H32" i="7"/>
  <c r="I32" i="7"/>
  <c r="I30" i="7"/>
  <c r="H30" i="7"/>
  <c r="H28" i="7"/>
  <c r="I28" i="7"/>
  <c r="E24" i="7"/>
  <c r="E39" i="7"/>
  <c r="D24" i="7"/>
  <c r="D39" i="7"/>
  <c r="C24" i="7"/>
  <c r="C39" i="7"/>
  <c r="H22" i="7"/>
  <c r="I22" i="7"/>
  <c r="H20" i="7"/>
  <c r="I20" i="7"/>
  <c r="H18" i="7"/>
  <c r="I18" i="7"/>
  <c r="H16" i="7"/>
  <c r="I16" i="7"/>
  <c r="H14" i="7"/>
  <c r="I14" i="7"/>
  <c r="H12" i="7"/>
  <c r="I12" i="7"/>
  <c r="H10" i="7"/>
  <c r="I10" i="7"/>
  <c r="H8" i="7"/>
  <c r="I8" i="7"/>
  <c r="H6" i="7"/>
  <c r="I6" i="7"/>
  <c r="I58" i="6"/>
  <c r="C69" i="6"/>
  <c r="H58" i="6"/>
  <c r="G58" i="6"/>
  <c r="E67" i="6"/>
  <c r="I57" i="6"/>
  <c r="C64" i="6"/>
  <c r="H57" i="6"/>
  <c r="G57" i="6"/>
  <c r="E62" i="6"/>
  <c r="E36" i="6"/>
  <c r="E40" i="6"/>
  <c r="D36" i="6"/>
  <c r="D40" i="6"/>
  <c r="F40" i="6"/>
  <c r="C36" i="6"/>
  <c r="C40" i="6"/>
  <c r="H34" i="6"/>
  <c r="I34" i="6"/>
  <c r="H32" i="6"/>
  <c r="I32" i="6"/>
  <c r="H30" i="6"/>
  <c r="I30" i="6"/>
  <c r="I28" i="6"/>
  <c r="H28" i="6"/>
  <c r="E24" i="6"/>
  <c r="E39" i="6"/>
  <c r="D24" i="6"/>
  <c r="D39" i="6"/>
  <c r="C24" i="6"/>
  <c r="C39" i="6"/>
  <c r="H22" i="6"/>
  <c r="I22" i="6"/>
  <c r="H20" i="6"/>
  <c r="I20" i="6"/>
  <c r="H18" i="6"/>
  <c r="I18" i="6"/>
  <c r="H16" i="6"/>
  <c r="I16" i="6"/>
  <c r="H14" i="6"/>
  <c r="I14" i="6"/>
  <c r="H12" i="6"/>
  <c r="I12" i="6"/>
  <c r="H10" i="6"/>
  <c r="I10" i="6"/>
  <c r="H8" i="6"/>
  <c r="I8" i="6"/>
  <c r="H6" i="6"/>
  <c r="I6" i="6"/>
  <c r="I58" i="5"/>
  <c r="C69" i="5"/>
  <c r="H58" i="5"/>
  <c r="G58" i="5"/>
  <c r="E67" i="5"/>
  <c r="I57" i="5"/>
  <c r="C64" i="5"/>
  <c r="H57" i="5"/>
  <c r="G57" i="5"/>
  <c r="E62" i="5"/>
  <c r="E36" i="5"/>
  <c r="E40" i="5"/>
  <c r="D36" i="5"/>
  <c r="C36" i="5"/>
  <c r="H34" i="5"/>
  <c r="I34" i="5"/>
  <c r="H32" i="5"/>
  <c r="I32" i="5"/>
  <c r="H30" i="5"/>
  <c r="I30" i="5"/>
  <c r="H28" i="5"/>
  <c r="I28" i="5"/>
  <c r="E24" i="5"/>
  <c r="D24" i="5"/>
  <c r="D39" i="5"/>
  <c r="C24" i="5"/>
  <c r="C39" i="5"/>
  <c r="H22" i="5"/>
  <c r="I22" i="5"/>
  <c r="H20" i="5"/>
  <c r="I20" i="5"/>
  <c r="H18" i="5"/>
  <c r="I18" i="5"/>
  <c r="H16" i="5"/>
  <c r="I16" i="5"/>
  <c r="H14" i="5"/>
  <c r="I14" i="5"/>
  <c r="H12" i="5"/>
  <c r="I12" i="5"/>
  <c r="H10" i="5"/>
  <c r="I10" i="5"/>
  <c r="H8" i="5"/>
  <c r="I8" i="5"/>
  <c r="H6" i="5"/>
  <c r="I6" i="5"/>
  <c r="I58" i="4"/>
  <c r="C69" i="4"/>
  <c r="H58" i="4"/>
  <c r="G58" i="4"/>
  <c r="E67" i="4"/>
  <c r="I57" i="4"/>
  <c r="C64" i="4"/>
  <c r="H57" i="4"/>
  <c r="G57" i="4"/>
  <c r="E62" i="4"/>
  <c r="E36" i="4"/>
  <c r="E40" i="4"/>
  <c r="D36" i="4"/>
  <c r="D40" i="4"/>
  <c r="C36" i="4"/>
  <c r="H34" i="4"/>
  <c r="I34" i="4"/>
  <c r="H32" i="4"/>
  <c r="I32" i="4"/>
  <c r="H30" i="4"/>
  <c r="I30" i="4"/>
  <c r="H28" i="4"/>
  <c r="I28" i="4"/>
  <c r="E24" i="4"/>
  <c r="E39" i="4"/>
  <c r="D24" i="4"/>
  <c r="C24" i="4"/>
  <c r="H22" i="4"/>
  <c r="I22" i="4"/>
  <c r="H20" i="4"/>
  <c r="I20" i="4"/>
  <c r="H18" i="4"/>
  <c r="I18" i="4"/>
  <c r="H16" i="4"/>
  <c r="I16" i="4"/>
  <c r="H14" i="4"/>
  <c r="I14" i="4"/>
  <c r="H12" i="4"/>
  <c r="I12" i="4"/>
  <c r="H10" i="4"/>
  <c r="I10" i="4"/>
  <c r="H8" i="4"/>
  <c r="I8" i="4"/>
  <c r="H6" i="4"/>
  <c r="I6" i="4"/>
  <c r="I58" i="3"/>
  <c r="C69" i="3"/>
  <c r="H58" i="3"/>
  <c r="G58" i="3"/>
  <c r="E67" i="3"/>
  <c r="I57" i="3"/>
  <c r="C64" i="3"/>
  <c r="H57" i="3"/>
  <c r="G57" i="3"/>
  <c r="E62" i="3"/>
  <c r="E36" i="3"/>
  <c r="E40" i="3"/>
  <c r="D36" i="3"/>
  <c r="D40" i="3"/>
  <c r="C36" i="3"/>
  <c r="C40" i="3"/>
  <c r="H34" i="3"/>
  <c r="I34" i="3"/>
  <c r="H32" i="3"/>
  <c r="I32" i="3"/>
  <c r="H30" i="3"/>
  <c r="I30" i="3"/>
  <c r="H28" i="3"/>
  <c r="I28" i="3"/>
  <c r="E24" i="3"/>
  <c r="E39" i="3"/>
  <c r="F39" i="3"/>
  <c r="G39" i="3"/>
  <c r="D24" i="3"/>
  <c r="D39" i="3"/>
  <c r="C24" i="3"/>
  <c r="C39" i="3"/>
  <c r="H22" i="3"/>
  <c r="I22" i="3"/>
  <c r="H20" i="3"/>
  <c r="I20" i="3"/>
  <c r="H18" i="3"/>
  <c r="I18" i="3"/>
  <c r="H16" i="3"/>
  <c r="I16" i="3"/>
  <c r="H14" i="3"/>
  <c r="I14" i="3"/>
  <c r="H12" i="3"/>
  <c r="I12" i="3"/>
  <c r="H10" i="3"/>
  <c r="I10" i="3"/>
  <c r="H8" i="3"/>
  <c r="I8" i="3"/>
  <c r="H6" i="3"/>
  <c r="I6" i="3"/>
  <c r="I58" i="2"/>
  <c r="C69" i="2"/>
  <c r="H58" i="2"/>
  <c r="G58" i="2"/>
  <c r="E67" i="2"/>
  <c r="I57" i="2"/>
  <c r="C64" i="2"/>
  <c r="H57" i="2"/>
  <c r="G57" i="2"/>
  <c r="E62" i="2"/>
  <c r="E36" i="2"/>
  <c r="E40" i="2"/>
  <c r="D36" i="2"/>
  <c r="D40" i="2"/>
  <c r="C36" i="2"/>
  <c r="H36" i="2"/>
  <c r="I36" i="2"/>
  <c r="C40" i="2"/>
  <c r="H34" i="2"/>
  <c r="I34" i="2"/>
  <c r="H32" i="2"/>
  <c r="I32" i="2"/>
  <c r="H30" i="2"/>
  <c r="I30" i="2"/>
  <c r="H28" i="2"/>
  <c r="I28" i="2"/>
  <c r="E24" i="2"/>
  <c r="E39" i="2"/>
  <c r="D24" i="2"/>
  <c r="D39" i="2"/>
  <c r="C24" i="2"/>
  <c r="C39" i="2"/>
  <c r="H24" i="2"/>
  <c r="I24" i="2"/>
  <c r="H22" i="2"/>
  <c r="I22" i="2"/>
  <c r="H20" i="2"/>
  <c r="I20" i="2"/>
  <c r="H18" i="2"/>
  <c r="I18" i="2"/>
  <c r="H16" i="2"/>
  <c r="I16" i="2"/>
  <c r="H14" i="2"/>
  <c r="I14" i="2"/>
  <c r="H12" i="2"/>
  <c r="I12" i="2"/>
  <c r="H10" i="2"/>
  <c r="I10" i="2"/>
  <c r="H8" i="2"/>
  <c r="I8" i="2"/>
  <c r="H6" i="2"/>
  <c r="I6" i="2"/>
  <c r="C12" i="1"/>
  <c r="B12" i="1"/>
  <c r="C11" i="1"/>
  <c r="B11" i="1"/>
  <c r="C10" i="1"/>
  <c r="B10" i="1"/>
  <c r="C9" i="1"/>
  <c r="B9" i="1"/>
  <c r="C8" i="1"/>
  <c r="B8" i="1"/>
  <c r="C7" i="1"/>
  <c r="B7" i="1"/>
  <c r="C6" i="1"/>
  <c r="B6" i="1"/>
  <c r="C5" i="1"/>
  <c r="B5" i="1"/>
  <c r="C4" i="1"/>
  <c r="B4" i="1"/>
  <c r="C40" i="5"/>
  <c r="H24" i="11"/>
  <c r="I24" i="11"/>
  <c r="D13" i="1"/>
  <c r="F40" i="2"/>
  <c r="G40" i="2"/>
  <c r="H51" i="2"/>
  <c r="D39" i="4"/>
  <c r="G40" i="6"/>
  <c r="H36" i="6"/>
  <c r="I36" i="6"/>
  <c r="I36" i="10"/>
  <c r="H36" i="7"/>
  <c r="I36" i="7"/>
  <c r="E9" i="1"/>
  <c r="H24" i="7"/>
  <c r="I24" i="7"/>
  <c r="H44" i="2"/>
  <c r="H52" i="6"/>
  <c r="H24" i="3"/>
  <c r="I24" i="3"/>
  <c r="G44" i="3"/>
  <c r="G45" i="3"/>
  <c r="H48" i="7"/>
  <c r="H51" i="7"/>
  <c r="H46" i="7"/>
  <c r="H52" i="7"/>
  <c r="H44" i="7"/>
  <c r="H50" i="7"/>
  <c r="H47" i="7"/>
  <c r="H45" i="7"/>
  <c r="H49" i="7"/>
  <c r="H36" i="9"/>
  <c r="I36" i="9"/>
  <c r="C40" i="9"/>
  <c r="F40" i="9"/>
  <c r="G40" i="9"/>
  <c r="H49" i="9"/>
  <c r="D40" i="5"/>
  <c r="F40" i="5"/>
  <c r="G40" i="5"/>
  <c r="H24" i="10"/>
  <c r="I24" i="10"/>
  <c r="D12" i="1"/>
  <c r="C39" i="10"/>
  <c r="F39" i="10"/>
  <c r="G39" i="10"/>
  <c r="E11" i="1"/>
  <c r="H51" i="5"/>
  <c r="G52" i="10"/>
  <c r="G47" i="10"/>
  <c r="G46" i="10"/>
  <c r="G48" i="10"/>
  <c r="H51" i="9"/>
  <c r="H46" i="9"/>
  <c r="H47" i="9"/>
  <c r="H52" i="9"/>
  <c r="H45" i="9"/>
  <c r="F40" i="11"/>
  <c r="G40" i="11"/>
  <c r="H44" i="11"/>
  <c r="H51" i="11"/>
  <c r="E13" i="1"/>
  <c r="H45" i="11"/>
  <c r="H48" i="11"/>
  <c r="G44" i="11"/>
  <c r="G48" i="11"/>
  <c r="G52" i="11"/>
  <c r="G49" i="11"/>
  <c r="G45" i="11"/>
  <c r="H24" i="9"/>
  <c r="I24" i="9"/>
  <c r="C39" i="9"/>
  <c r="H36" i="8"/>
  <c r="I36" i="8"/>
  <c r="H24" i="6"/>
  <c r="I24" i="6"/>
  <c r="F40" i="3"/>
  <c r="G40" i="3"/>
  <c r="H52" i="3"/>
  <c r="H36" i="3"/>
  <c r="I36" i="3"/>
  <c r="E5" i="1"/>
  <c r="H47" i="3"/>
  <c r="H45" i="3"/>
  <c r="I45" i="3"/>
  <c r="J45" i="3"/>
  <c r="P45" i="3"/>
  <c r="H46" i="3"/>
  <c r="H51" i="3"/>
  <c r="H49" i="3"/>
  <c r="H44" i="3"/>
  <c r="I44" i="3"/>
  <c r="H48" i="3"/>
  <c r="H50" i="5"/>
  <c r="H44" i="5"/>
  <c r="H49" i="5"/>
  <c r="H48" i="5"/>
  <c r="H47" i="5"/>
  <c r="H46" i="5"/>
  <c r="H45" i="5"/>
  <c r="H52" i="5"/>
  <c r="H49" i="6"/>
  <c r="H47" i="6"/>
  <c r="H51" i="6"/>
  <c r="H45" i="6"/>
  <c r="H48" i="6"/>
  <c r="E8" i="1"/>
  <c r="H50" i="6"/>
  <c r="H44" i="6"/>
  <c r="H46" i="6"/>
  <c r="H48" i="9"/>
  <c r="E12" i="1"/>
  <c r="H50" i="9"/>
  <c r="H44" i="9"/>
  <c r="G45" i="10"/>
  <c r="G49" i="10"/>
  <c r="G44" i="10"/>
  <c r="G51" i="10"/>
  <c r="G50" i="10"/>
  <c r="D5" i="1"/>
  <c r="C39" i="4"/>
  <c r="F39" i="4"/>
  <c r="G39" i="4"/>
  <c r="H24" i="4"/>
  <c r="I24" i="4"/>
  <c r="D6" i="1"/>
  <c r="D9" i="1"/>
  <c r="H45" i="2"/>
  <c r="H46" i="2"/>
  <c r="H49" i="2"/>
  <c r="H50" i="2"/>
  <c r="H47" i="2"/>
  <c r="H48" i="2"/>
  <c r="H52" i="2"/>
  <c r="G46" i="3"/>
  <c r="G50" i="3"/>
  <c r="G51" i="3"/>
  <c r="I51" i="3"/>
  <c r="J51" i="3"/>
  <c r="P51" i="3"/>
  <c r="G48" i="3"/>
  <c r="G52" i="3"/>
  <c r="I52" i="3"/>
  <c r="J52" i="3"/>
  <c r="P52" i="3"/>
  <c r="G49" i="3"/>
  <c r="G47" i="3"/>
  <c r="H49" i="11"/>
  <c r="H46" i="11"/>
  <c r="F39" i="6"/>
  <c r="G39" i="6"/>
  <c r="H24" i="8"/>
  <c r="I24" i="8"/>
  <c r="C39" i="8"/>
  <c r="F39" i="8"/>
  <c r="G39" i="8"/>
  <c r="F39" i="9"/>
  <c r="G39" i="9"/>
  <c r="G46" i="11"/>
  <c r="G47" i="11"/>
  <c r="G51" i="11"/>
  <c r="F39" i="2"/>
  <c r="G39" i="2"/>
  <c r="E39" i="5"/>
  <c r="F39" i="5"/>
  <c r="G39" i="5"/>
  <c r="H24" i="5"/>
  <c r="I24" i="5"/>
  <c r="H52" i="11"/>
  <c r="E4" i="1"/>
  <c r="H36" i="5"/>
  <c r="I36" i="5"/>
  <c r="E7" i="1"/>
  <c r="F39" i="7"/>
  <c r="G39" i="7"/>
  <c r="F40" i="10"/>
  <c r="G40" i="10"/>
  <c r="G50" i="11"/>
  <c r="C40" i="4"/>
  <c r="F40" i="4"/>
  <c r="G40" i="4"/>
  <c r="H36" i="4"/>
  <c r="I36" i="4"/>
  <c r="E6" i="1"/>
  <c r="C40" i="8"/>
  <c r="F40" i="8"/>
  <c r="G40" i="8"/>
  <c r="H47" i="11"/>
  <c r="I45" i="11"/>
  <c r="J45" i="11"/>
  <c r="P45" i="11"/>
  <c r="N45" i="11"/>
  <c r="H50" i="11"/>
  <c r="I50" i="11"/>
  <c r="J50" i="11"/>
  <c r="P50" i="11"/>
  <c r="I51" i="11"/>
  <c r="J51" i="11"/>
  <c r="P51" i="11"/>
  <c r="N51" i="11"/>
  <c r="I48" i="11"/>
  <c r="J48" i="11"/>
  <c r="P48" i="11"/>
  <c r="I44" i="11"/>
  <c r="J44" i="11"/>
  <c r="P44" i="11"/>
  <c r="N44" i="11"/>
  <c r="I47" i="11"/>
  <c r="J47" i="11"/>
  <c r="P47" i="11"/>
  <c r="N47" i="11"/>
  <c r="I52" i="11"/>
  <c r="J52" i="11"/>
  <c r="P52" i="11"/>
  <c r="N52" i="11"/>
  <c r="I49" i="11"/>
  <c r="J49" i="11"/>
  <c r="P49" i="11"/>
  <c r="L49" i="11"/>
  <c r="L45" i="11"/>
  <c r="D11" i="1"/>
  <c r="D8" i="1"/>
  <c r="I47" i="3"/>
  <c r="J47" i="3"/>
  <c r="P47" i="3"/>
  <c r="I49" i="3"/>
  <c r="J49" i="3"/>
  <c r="P49" i="3"/>
  <c r="N49" i="3"/>
  <c r="I48" i="3"/>
  <c r="J48" i="3"/>
  <c r="P48" i="3"/>
  <c r="H50" i="3"/>
  <c r="I46" i="3"/>
  <c r="J46" i="3"/>
  <c r="P46" i="3"/>
  <c r="L46" i="3"/>
  <c r="G52" i="5"/>
  <c r="I52" i="5"/>
  <c r="J52" i="5"/>
  <c r="P52" i="5"/>
  <c r="G51" i="5"/>
  <c r="I51" i="5"/>
  <c r="J51" i="5"/>
  <c r="P51" i="5"/>
  <c r="G45" i="5"/>
  <c r="I45" i="5"/>
  <c r="J45" i="5"/>
  <c r="P45" i="5"/>
  <c r="G48" i="5"/>
  <c r="I48" i="5"/>
  <c r="J48" i="5"/>
  <c r="P48" i="5"/>
  <c r="G50" i="5"/>
  <c r="I50" i="5"/>
  <c r="J50" i="5"/>
  <c r="P50" i="5"/>
  <c r="G49" i="5"/>
  <c r="I49" i="5"/>
  <c r="J49" i="5"/>
  <c r="P49" i="5"/>
  <c r="G44" i="5"/>
  <c r="I44" i="5"/>
  <c r="G47" i="5"/>
  <c r="I47" i="5"/>
  <c r="J47" i="5"/>
  <c r="P47" i="5"/>
  <c r="G46" i="5"/>
  <c r="I46" i="5"/>
  <c r="J46" i="5"/>
  <c r="P46" i="5"/>
  <c r="J44" i="3"/>
  <c r="P44" i="3"/>
  <c r="I49" i="10"/>
  <c r="J49" i="10"/>
  <c r="P49" i="10"/>
  <c r="N48" i="3"/>
  <c r="L48" i="3"/>
  <c r="H52" i="4"/>
  <c r="H49" i="4"/>
  <c r="H48" i="4"/>
  <c r="H44" i="4"/>
  <c r="H47" i="4"/>
  <c r="H51" i="4"/>
  <c r="H50" i="4"/>
  <c r="H45" i="4"/>
  <c r="H46" i="4"/>
  <c r="I46" i="11"/>
  <c r="D7" i="1"/>
  <c r="G48" i="4"/>
  <c r="G46" i="4"/>
  <c r="G44" i="4"/>
  <c r="G51" i="4"/>
  <c r="I51" i="4"/>
  <c r="J51" i="4"/>
  <c r="P51" i="4"/>
  <c r="G47" i="4"/>
  <c r="I47" i="4"/>
  <c r="J47" i="4"/>
  <c r="P47" i="4"/>
  <c r="G50" i="4"/>
  <c r="I50" i="4"/>
  <c r="J50" i="4"/>
  <c r="P50" i="4"/>
  <c r="G49" i="4"/>
  <c r="I49" i="4"/>
  <c r="J49" i="4"/>
  <c r="P49" i="4"/>
  <c r="G52" i="4"/>
  <c r="I52" i="4"/>
  <c r="J52" i="4"/>
  <c r="P52" i="4"/>
  <c r="G45" i="4"/>
  <c r="I45" i="4"/>
  <c r="J45" i="4"/>
  <c r="P45" i="4"/>
  <c r="G47" i="8"/>
  <c r="G50" i="8"/>
  <c r="G51" i="8"/>
  <c r="G46" i="8"/>
  <c r="G52" i="8"/>
  <c r="G45" i="8"/>
  <c r="G44" i="8"/>
  <c r="G49" i="8"/>
  <c r="G48" i="8"/>
  <c r="N46" i="3"/>
  <c r="N51" i="3"/>
  <c r="L51" i="3"/>
  <c r="L45" i="3"/>
  <c r="N45" i="3"/>
  <c r="G47" i="9"/>
  <c r="I47" i="9"/>
  <c r="J47" i="9"/>
  <c r="P47" i="9"/>
  <c r="G46" i="9"/>
  <c r="I46" i="9"/>
  <c r="J46" i="9"/>
  <c r="P46" i="9"/>
  <c r="G51" i="9"/>
  <c r="I51" i="9"/>
  <c r="J51" i="9"/>
  <c r="P51" i="9"/>
  <c r="G50" i="9"/>
  <c r="I50" i="9"/>
  <c r="J50" i="9"/>
  <c r="P50" i="9"/>
  <c r="G45" i="9"/>
  <c r="I45" i="9"/>
  <c r="J45" i="9"/>
  <c r="P45" i="9"/>
  <c r="G44" i="9"/>
  <c r="I44" i="9"/>
  <c r="G49" i="9"/>
  <c r="I49" i="9"/>
  <c r="J49" i="9"/>
  <c r="P49" i="9"/>
  <c r="G52" i="9"/>
  <c r="I52" i="9"/>
  <c r="J52" i="9"/>
  <c r="P52" i="9"/>
  <c r="G48" i="9"/>
  <c r="I48" i="9"/>
  <c r="J48" i="9"/>
  <c r="P48" i="9"/>
  <c r="I50" i="3"/>
  <c r="J50" i="3"/>
  <c r="P50" i="3"/>
  <c r="H48" i="10"/>
  <c r="I48" i="10"/>
  <c r="J48" i="10"/>
  <c r="P48" i="10"/>
  <c r="H52" i="10"/>
  <c r="I52" i="10"/>
  <c r="J52" i="10"/>
  <c r="P52" i="10"/>
  <c r="H51" i="10"/>
  <c r="I51" i="10"/>
  <c r="J51" i="10"/>
  <c r="P51" i="10"/>
  <c r="H46" i="10"/>
  <c r="I46" i="10"/>
  <c r="J46" i="10"/>
  <c r="P46" i="10"/>
  <c r="H44" i="10"/>
  <c r="I44" i="10"/>
  <c r="H50" i="10"/>
  <c r="H47" i="10"/>
  <c r="I47" i="10"/>
  <c r="J47" i="10"/>
  <c r="P47" i="10"/>
  <c r="H49" i="10"/>
  <c r="H45" i="10"/>
  <c r="I45" i="10"/>
  <c r="J45" i="10"/>
  <c r="P45" i="10"/>
  <c r="N47" i="3"/>
  <c r="L47" i="3"/>
  <c r="G44" i="7"/>
  <c r="I44" i="7"/>
  <c r="G45" i="7"/>
  <c r="I45" i="7"/>
  <c r="J45" i="7"/>
  <c r="P45" i="7"/>
  <c r="G50" i="7"/>
  <c r="I50" i="7"/>
  <c r="J50" i="7"/>
  <c r="P50" i="7"/>
  <c r="G52" i="7"/>
  <c r="I52" i="7"/>
  <c r="J52" i="7"/>
  <c r="P52" i="7"/>
  <c r="G46" i="7"/>
  <c r="I46" i="7"/>
  <c r="J46" i="7"/>
  <c r="P46" i="7"/>
  <c r="G51" i="7"/>
  <c r="I51" i="7"/>
  <c r="J51" i="7"/>
  <c r="P51" i="7"/>
  <c r="G49" i="7"/>
  <c r="I49" i="7"/>
  <c r="J49" i="7"/>
  <c r="P49" i="7"/>
  <c r="G47" i="7"/>
  <c r="I47" i="7"/>
  <c r="J47" i="7"/>
  <c r="P47" i="7"/>
  <c r="G48" i="7"/>
  <c r="I48" i="7"/>
  <c r="J48" i="7"/>
  <c r="P48" i="7"/>
  <c r="G52" i="2"/>
  <c r="I52" i="2"/>
  <c r="J52" i="2"/>
  <c r="P52" i="2"/>
  <c r="G47" i="2"/>
  <c r="I47" i="2"/>
  <c r="J47" i="2"/>
  <c r="P47" i="2"/>
  <c r="G50" i="2"/>
  <c r="I50" i="2"/>
  <c r="J50" i="2"/>
  <c r="P50" i="2"/>
  <c r="G46" i="2"/>
  <c r="I46" i="2"/>
  <c r="J46" i="2"/>
  <c r="P46" i="2"/>
  <c r="G48" i="2"/>
  <c r="I48" i="2"/>
  <c r="J48" i="2"/>
  <c r="P48" i="2"/>
  <c r="G49" i="2"/>
  <c r="I49" i="2"/>
  <c r="J49" i="2"/>
  <c r="P49" i="2"/>
  <c r="G45" i="2"/>
  <c r="I45" i="2"/>
  <c r="J45" i="2"/>
  <c r="P45" i="2"/>
  <c r="G51" i="2"/>
  <c r="I51" i="2"/>
  <c r="J51" i="2"/>
  <c r="P51" i="2"/>
  <c r="G44" i="2"/>
  <c r="I44" i="2"/>
  <c r="D10" i="1"/>
  <c r="L49" i="3"/>
  <c r="D4" i="1"/>
  <c r="H45" i="8"/>
  <c r="H49" i="8"/>
  <c r="H52" i="8"/>
  <c r="E10" i="1"/>
  <c r="H47" i="8"/>
  <c r="H44" i="8"/>
  <c r="H46" i="8"/>
  <c r="H50" i="8"/>
  <c r="H51" i="8"/>
  <c r="H48" i="8"/>
  <c r="G48" i="6"/>
  <c r="I48" i="6"/>
  <c r="J48" i="6"/>
  <c r="P48" i="6"/>
  <c r="G45" i="6"/>
  <c r="I45" i="6"/>
  <c r="J45" i="6"/>
  <c r="P45" i="6"/>
  <c r="G46" i="6"/>
  <c r="I46" i="6"/>
  <c r="J46" i="6"/>
  <c r="P46" i="6"/>
  <c r="G47" i="6"/>
  <c r="I47" i="6"/>
  <c r="J47" i="6"/>
  <c r="P47" i="6"/>
  <c r="G51" i="6"/>
  <c r="I51" i="6"/>
  <c r="J51" i="6"/>
  <c r="P51" i="6"/>
  <c r="G49" i="6"/>
  <c r="I49" i="6"/>
  <c r="J49" i="6"/>
  <c r="P49" i="6"/>
  <c r="G44" i="6"/>
  <c r="I44" i="6"/>
  <c r="G50" i="6"/>
  <c r="I50" i="6"/>
  <c r="J50" i="6"/>
  <c r="P50" i="6"/>
  <c r="G52" i="6"/>
  <c r="I52" i="6"/>
  <c r="J52" i="6"/>
  <c r="P52" i="6"/>
  <c r="N52" i="3"/>
  <c r="L52" i="3"/>
  <c r="I50" i="10"/>
  <c r="J50" i="10"/>
  <c r="P50" i="10"/>
  <c r="N50" i="11"/>
  <c r="L50" i="11"/>
  <c r="L51" i="11"/>
  <c r="L48" i="11"/>
  <c r="N48" i="11"/>
  <c r="L44" i="11"/>
  <c r="L47" i="11"/>
  <c r="N49" i="11"/>
  <c r="L52" i="11"/>
  <c r="I44" i="8"/>
  <c r="J44" i="8"/>
  <c r="P44" i="8"/>
  <c r="I47" i="8"/>
  <c r="J47" i="8"/>
  <c r="P47" i="8"/>
  <c r="L47" i="8"/>
  <c r="I49" i="8"/>
  <c r="J49" i="8"/>
  <c r="P49" i="8"/>
  <c r="N49" i="8"/>
  <c r="I50" i="8"/>
  <c r="J50" i="8"/>
  <c r="P50" i="8"/>
  <c r="N50" i="8"/>
  <c r="G41" i="3"/>
  <c r="F5" i="1"/>
  <c r="L51" i="10"/>
  <c r="N51" i="10"/>
  <c r="G41" i="10"/>
  <c r="F12" i="1"/>
  <c r="J44" i="10"/>
  <c r="P44" i="10"/>
  <c r="L45" i="10"/>
  <c r="N45" i="10"/>
  <c r="N45" i="2"/>
  <c r="L45" i="2"/>
  <c r="L49" i="9"/>
  <c r="N49" i="9"/>
  <c r="L47" i="4"/>
  <c r="N47" i="4"/>
  <c r="L45" i="5"/>
  <c r="N45" i="5"/>
  <c r="L52" i="6"/>
  <c r="N52" i="6"/>
  <c r="L48" i="7"/>
  <c r="N48" i="7"/>
  <c r="L51" i="6"/>
  <c r="N51" i="6"/>
  <c r="N51" i="2"/>
  <c r="L51" i="2"/>
  <c r="N47" i="2"/>
  <c r="L47" i="2"/>
  <c r="N46" i="7"/>
  <c r="L46" i="7"/>
  <c r="L46" i="10"/>
  <c r="N46" i="10"/>
  <c r="L52" i="9"/>
  <c r="N52" i="9"/>
  <c r="N46" i="9"/>
  <c r="L46" i="9"/>
  <c r="I48" i="8"/>
  <c r="J48" i="8"/>
  <c r="P48" i="8"/>
  <c r="I51" i="8"/>
  <c r="J51" i="8"/>
  <c r="P51" i="8"/>
  <c r="N50" i="4"/>
  <c r="L50" i="4"/>
  <c r="N48" i="5"/>
  <c r="L48" i="5"/>
  <c r="L52" i="2"/>
  <c r="N52" i="2"/>
  <c r="L47" i="9"/>
  <c r="N47" i="9"/>
  <c r="L49" i="10"/>
  <c r="N49" i="10"/>
  <c r="L46" i="5"/>
  <c r="N46" i="5"/>
  <c r="N46" i="6"/>
  <c r="L46" i="6"/>
  <c r="N50" i="7"/>
  <c r="L50" i="7"/>
  <c r="G41" i="9"/>
  <c r="F11" i="1"/>
  <c r="J44" i="9"/>
  <c r="P44" i="9"/>
  <c r="N51" i="4"/>
  <c r="L51" i="4"/>
  <c r="N47" i="5"/>
  <c r="L47" i="5"/>
  <c r="L50" i="6"/>
  <c r="N50" i="6"/>
  <c r="N48" i="2"/>
  <c r="L48" i="2"/>
  <c r="N47" i="7"/>
  <c r="L47" i="7"/>
  <c r="L45" i="7"/>
  <c r="N45" i="7"/>
  <c r="N47" i="10"/>
  <c r="L47" i="10"/>
  <c r="N48" i="10"/>
  <c r="L48" i="10"/>
  <c r="N45" i="9"/>
  <c r="L45" i="9"/>
  <c r="I45" i="8"/>
  <c r="J45" i="8"/>
  <c r="P45" i="8"/>
  <c r="L45" i="4"/>
  <c r="N45" i="4"/>
  <c r="I44" i="4"/>
  <c r="G41" i="5"/>
  <c r="F7" i="1"/>
  <c r="J44" i="5"/>
  <c r="P44" i="5"/>
  <c r="N52" i="5"/>
  <c r="L52" i="5"/>
  <c r="L47" i="6"/>
  <c r="N47" i="6"/>
  <c r="N52" i="7"/>
  <c r="L52" i="7"/>
  <c r="J46" i="11"/>
  <c r="P46" i="11"/>
  <c r="L49" i="2"/>
  <c r="N49" i="2"/>
  <c r="N52" i="10"/>
  <c r="L52" i="10"/>
  <c r="N47" i="8"/>
  <c r="N51" i="5"/>
  <c r="L51" i="5"/>
  <c r="N45" i="6"/>
  <c r="L45" i="6"/>
  <c r="J44" i="6"/>
  <c r="P44" i="6"/>
  <c r="G41" i="6"/>
  <c r="F8" i="1"/>
  <c r="L48" i="6"/>
  <c r="N48" i="6"/>
  <c r="L46" i="2"/>
  <c r="N46" i="2"/>
  <c r="N49" i="7"/>
  <c r="L49" i="7"/>
  <c r="G41" i="7"/>
  <c r="F9" i="1"/>
  <c r="J44" i="7"/>
  <c r="P44" i="7"/>
  <c r="L50" i="3"/>
  <c r="N50" i="3"/>
  <c r="N50" i="9"/>
  <c r="L50" i="9"/>
  <c r="I52" i="8"/>
  <c r="J52" i="8"/>
  <c r="P52" i="8"/>
  <c r="N52" i="4"/>
  <c r="L52" i="4"/>
  <c r="I46" i="4"/>
  <c r="J46" i="4"/>
  <c r="P46" i="4"/>
  <c r="L49" i="5"/>
  <c r="N49" i="5"/>
  <c r="L50" i="10"/>
  <c r="N50" i="10"/>
  <c r="L49" i="6"/>
  <c r="N49" i="6"/>
  <c r="J44" i="2"/>
  <c r="P44" i="2"/>
  <c r="G41" i="2"/>
  <c r="F4" i="1"/>
  <c r="L50" i="2"/>
  <c r="N50" i="2"/>
  <c r="L51" i="7"/>
  <c r="N51" i="7"/>
  <c r="N48" i="9"/>
  <c r="L48" i="9"/>
  <c r="N51" i="9"/>
  <c r="L51" i="9"/>
  <c r="I46" i="8"/>
  <c r="J46" i="8"/>
  <c r="P46" i="8"/>
  <c r="N49" i="4"/>
  <c r="L49" i="4"/>
  <c r="I48" i="4"/>
  <c r="J48" i="4"/>
  <c r="P48" i="4"/>
  <c r="N44" i="3"/>
  <c r="L44" i="3"/>
  <c r="N50" i="5"/>
  <c r="L50" i="5"/>
  <c r="G41" i="11"/>
  <c r="F13" i="1"/>
  <c r="L49" i="8"/>
  <c r="L50" i="8"/>
  <c r="L44" i="7"/>
  <c r="N44" i="7"/>
  <c r="N44" i="5"/>
  <c r="L44" i="5"/>
  <c r="N44" i="9"/>
  <c r="L44" i="9"/>
  <c r="N44" i="8"/>
  <c r="L44" i="8"/>
  <c r="G41" i="8"/>
  <c r="F10" i="1"/>
  <c r="J44" i="4"/>
  <c r="P44" i="4"/>
  <c r="G41" i="4"/>
  <c r="F6" i="1"/>
  <c r="N44" i="10"/>
  <c r="L44" i="10"/>
  <c r="N46" i="11"/>
  <c r="L46" i="11"/>
  <c r="N48" i="8"/>
  <c r="L48" i="8"/>
  <c r="L46" i="4"/>
  <c r="N46" i="4"/>
  <c r="N48" i="4"/>
  <c r="L48" i="4"/>
  <c r="N44" i="2"/>
  <c r="L44" i="2"/>
  <c r="L52" i="8"/>
  <c r="N52" i="8"/>
  <c r="N51" i="8"/>
  <c r="L51" i="8"/>
  <c r="L46" i="8"/>
  <c r="N46" i="8"/>
  <c r="N44" i="6"/>
  <c r="L44" i="6"/>
  <c r="L45" i="8"/>
  <c r="N45" i="8"/>
  <c r="N44" i="4"/>
  <c r="L44" i="4"/>
</calcChain>
</file>

<file path=xl/sharedStrings.xml><?xml version="1.0" encoding="utf-8"?>
<sst xmlns="http://schemas.openxmlformats.org/spreadsheetml/2006/main" count="1911" uniqueCount="107">
  <si>
    <t>VALUTAZIONE</t>
  </si>
  <si>
    <t>SETTORE/AREA</t>
  </si>
  <si>
    <t>DESCRIZIONE PROCEDIMENTO/PROCESSO</t>
  </si>
  <si>
    <t>PROBABILITA'</t>
  </si>
  <si>
    <t>IMPATTO</t>
  </si>
  <si>
    <t>RISCHIO COMPLESSIVO</t>
  </si>
  <si>
    <t>MISURE</t>
  </si>
  <si>
    <t>GIUDIZIO SINTETICO</t>
  </si>
  <si>
    <t>DATI, EVIDENZE E MOTIVAZIONE DELLA MISURAZIONE APPLICATA</t>
  </si>
  <si>
    <t>Suddivisione del procedimento attribuendo lo svolgimento delle varie fasi a diversi soggetti con ruoli e responsabilità ben definiti</t>
  </si>
  <si>
    <t>le misure adottate sono buone e permettono di mantenere un buon controllo del rischio</t>
  </si>
  <si>
    <t>La mancanza di rilievi e reclami nell'evasione delle pratiche denota gestione della procedura.</t>
  </si>
  <si>
    <t>MAPPATURA PROCEDIMENTI - VALUTAZIONE DEL RISCHIO</t>
  </si>
  <si>
    <t>Indicatore di probabilità</t>
  </si>
  <si>
    <t>LIVELLO</t>
  </si>
  <si>
    <t>Discrezionalità</t>
  </si>
  <si>
    <t>ALTO</t>
  </si>
  <si>
    <t>MEDIO</t>
  </si>
  <si>
    <t>BASSO</t>
  </si>
  <si>
    <t>Focalizza il grado di discrezionalità nelle attività svolte o negli atti prodotti; esprime l’entità del rischio in conseguenza delle responsabilità attribuite e della necessità di dare risposta immediata all’emergenza</t>
  </si>
  <si>
    <t>x</t>
  </si>
  <si>
    <t>Coerenza operativa</t>
  </si>
  <si>
    <t>Coerenza fra le prassi operative sviluppate dalle unità organizzative che svolgono il processo e gli strumenti normativi e di regolamentazione che disciplinano lo stesso</t>
  </si>
  <si>
    <r>
      <rPr>
        <b/>
        <sz val="10"/>
        <color indexed="56"/>
        <rFont val="Calibri"/>
        <family val="2"/>
      </rPr>
      <t>Rilevanza degli interessi “</t>
    </r>
    <r>
      <rPr>
        <b/>
        <i/>
        <sz val="10"/>
        <color indexed="56"/>
        <rFont val="Calibri"/>
        <family val="2"/>
      </rPr>
      <t>esterni</t>
    </r>
    <r>
      <rPr>
        <b/>
        <sz val="10"/>
        <color indexed="56"/>
        <rFont val="Calibri"/>
        <family val="2"/>
      </rPr>
      <t>”</t>
    </r>
  </si>
  <si>
    <t>quantificati in termini di entità del beneficio economico e non, ottenibile dai soggetti destinatari del processo</t>
  </si>
  <si>
    <t>Livello di opacità del processo</t>
  </si>
  <si>
    <t>misurato attraverso solleciti scritti da parte del RPCT per la pubblicazione dei dati, le richieste di accesso civico “semplice” e/o “generalizzato”, gli eventuali rilievi da parte dell’organismo di vigilanza in sede di attestazione annuale del rispetto degli obblighi di trasparenza</t>
  </si>
  <si>
    <r>
      <rPr>
        <b/>
        <sz val="10"/>
        <color indexed="56"/>
        <rFont val="Calibri"/>
        <family val="2"/>
      </rPr>
      <t>Presenza di “</t>
    </r>
    <r>
      <rPr>
        <b/>
        <i/>
        <sz val="10"/>
        <color indexed="56"/>
        <rFont val="Calibri"/>
        <family val="2"/>
      </rPr>
      <t>eventi sentinella</t>
    </r>
    <r>
      <rPr>
        <b/>
        <sz val="10"/>
        <color indexed="56"/>
        <rFont val="Calibri"/>
        <family val="2"/>
      </rPr>
      <t>”</t>
    </r>
  </si>
  <si>
    <t>per il processo, ovvero procedimenti avviati dall’autorità giudiziaria o contabile o ricorsi amministrativi nei confronti dell’Ente o procedimenti disciplinari avviati nei confronti dei dipendenti impiegati sul processo in esame</t>
  </si>
  <si>
    <t>Livello di attuazione delle misure di prevenzione sia generali sia specifiche previste dal PTPCT per il processo/attività</t>
  </si>
  <si>
    <t>desunte dai monitoraggi effettuati dai responsabili</t>
  </si>
  <si>
    <t>Segnalazioni, reclami</t>
  </si>
  <si>
    <t>pervenuti con riferimento al processo in oggetto, intese come qualsiasi informazione pervenuta a mezzo e-mail, telefono, ovvero reclami o risultati di indagini di customer satisfaction, avente ad oggetto episodi di abuso, illecito, mancato rispetto delle procedure, condotta non etica, corruzione vera e propria, cattiva gestione, scarsa qualità del servizi</t>
  </si>
  <si>
    <t>Presenza di gravi rilievi a seguito dei controlli interni di regolarità amministrativa o di verifica</t>
  </si>
  <si>
    <r>
      <rPr>
        <sz val="10"/>
        <color indexed="8"/>
        <rFont val="Calibri"/>
        <family val="2"/>
      </rPr>
      <t>(</t>
    </r>
    <r>
      <rPr>
        <i/>
        <sz val="10"/>
        <color indexed="8"/>
        <rFont val="Calibri"/>
        <family val="2"/>
      </rPr>
      <t>ex</t>
    </r>
    <r>
      <rPr>
        <sz val="10"/>
        <color indexed="8"/>
        <rFont val="Calibri"/>
        <family val="2"/>
      </rPr>
      <t xml:space="preserve"> art. 147-bis, c. 2, TUEL), tali da richiedere annullamento in autotutela, revoca di provvedimenti adottati, ecc.</t>
    </r>
  </si>
  <si>
    <t>Capacità dell’Ente di far fronte alle proprie carenze organizzative nei ruoli di responsabilità</t>
  </si>
  <si>
    <r>
      <rPr>
        <sz val="10"/>
        <color indexed="8"/>
        <rFont val="Calibri"/>
        <family val="2"/>
      </rPr>
      <t>(Dirigenti, PO) attraverso l’acquisizione delle corrispondenti figure apicali anziché l’affidamento di interim</t>
    </r>
    <r>
      <rPr>
        <sz val="10"/>
        <color indexed="56"/>
        <rFont val="Calibri"/>
        <family val="2"/>
      </rPr>
      <t xml:space="preserve"> </t>
    </r>
  </si>
  <si>
    <t>valutazione di probabilità              Nr.</t>
  </si>
  <si>
    <t>OK</t>
  </si>
  <si>
    <t>Indicatore di impatto</t>
  </si>
  <si>
    <t>Impatto sull’immagine dell’Ente</t>
  </si>
  <si>
    <t>misurato attraverso il numero di articoli di giornale pubblicati sulla stampa locale o nazionale o dal numero di servizi radio-televisivi trasmessi, che hanno riguardato episodi di cattiva amministrazione, scarsa qualità dei servizi o corruzione</t>
  </si>
  <si>
    <t>Impatto in termini di contenzioso</t>
  </si>
  <si>
    <t>in termini di contenzioso, inteso come i costi economici e/o organizzativi sostenuti per il trattamento del contenzioso dall’Amministrazione</t>
  </si>
  <si>
    <t>Impatto organizzativo e/o sulla continuità del servizio</t>
  </si>
  <si>
    <t>inteso come l’effetto che il verificarsi di uno o più eventi rischiosi inerenti il processo può comportare nel normale svolgimento delle attività dell’Ente</t>
  </si>
  <si>
    <t>Danno generato</t>
  </si>
  <si>
    <r>
      <rPr>
        <sz val="10"/>
        <color indexed="8"/>
        <rFont val="Calibri"/>
        <family val="2"/>
      </rPr>
      <t xml:space="preserve">a seguito di irregolarità riscontrate da organismi interni di controllo (controlli interni, controllo di gestione, </t>
    </r>
    <r>
      <rPr>
        <i/>
        <sz val="10"/>
        <color indexed="8"/>
        <rFont val="Calibri"/>
        <family val="2"/>
      </rPr>
      <t>audit</t>
    </r>
    <r>
      <rPr>
        <sz val="10"/>
        <color indexed="8"/>
        <rFont val="Calibri"/>
        <family val="2"/>
      </rPr>
      <t>) o autorità esterne (Corte dei Conti, Autorità Giudiziaria, Autorità Amministrativa)</t>
    </r>
  </si>
  <si>
    <t>valutazione di impatto         Nr.</t>
  </si>
  <si>
    <t>VALUTAZIONE COMPLESSIVA</t>
  </si>
  <si>
    <t>tot</t>
  </si>
  <si>
    <t>VALUTAZIONE COMPLESSIVA DEL RISCHIO</t>
  </si>
  <si>
    <t>Valutazione complessiva del rischio</t>
  </si>
  <si>
    <t>PROB</t>
  </si>
  <si>
    <t>IMP</t>
  </si>
  <si>
    <t>RISCHIO</t>
  </si>
  <si>
    <t>probabilità</t>
  </si>
  <si>
    <t>impatto</t>
  </si>
  <si>
    <t>livello di rischio</t>
  </si>
  <si>
    <t xml:space="preserve">alto </t>
  </si>
  <si>
    <t>alto</t>
  </si>
  <si>
    <t>CRITICO</t>
  </si>
  <si>
    <t>medio</t>
  </si>
  <si>
    <t>critico</t>
  </si>
  <si>
    <t xml:space="preserve">basso </t>
  </si>
  <si>
    <t>basso</t>
  </si>
  <si>
    <t>MINIMO</t>
  </si>
  <si>
    <t>minimo</t>
  </si>
  <si>
    <t>PROVE VALORI</t>
  </si>
  <si>
    <t>MAX</t>
  </si>
  <si>
    <t>MEDI</t>
  </si>
  <si>
    <t>MIN</t>
  </si>
  <si>
    <t>VALUTAZIONE COMPLESSIVA PROBABILITA'</t>
  </si>
  <si>
    <t xml:space="preserve">ALTO DA </t>
  </si>
  <si>
    <t>A</t>
  </si>
  <si>
    <t xml:space="preserve">MEDIO DA </t>
  </si>
  <si>
    <t xml:space="preserve">BASSO DA </t>
  </si>
  <si>
    <t>VALUTAZIONE COMPLESSIVA IMPATTO</t>
  </si>
  <si>
    <t>X</t>
  </si>
  <si>
    <t>i processi seguono le normative vigenti, le misure applicate risultano sufficenti.</t>
  </si>
  <si>
    <t xml:space="preserve">DATA COMPILAZIONE: </t>
  </si>
  <si>
    <t xml:space="preserve">NR. SCHEDE COMPILATE: </t>
  </si>
  <si>
    <t>Procedura di gara per l'affidamento di  LL.PP.</t>
  </si>
  <si>
    <t>Controlli sull'esecuzione dei lavori pubblici</t>
  </si>
  <si>
    <t>Contratti pubblici di lavoro - fase 1:  programmnazione</t>
  </si>
  <si>
    <t>Contratti pubblici di lavoro - fase 2: progettazione</t>
  </si>
  <si>
    <t>Accesso atti, gestione segnalazione e reclami</t>
  </si>
  <si>
    <t>Contratti pubblici di lavoro - fase 3: selezione del contraente</t>
  </si>
  <si>
    <t xml:space="preserve">Contratti pubblici di lavoro - fase 4: verifica, aggiudicazione e stipula del contratto </t>
  </si>
  <si>
    <t>Contratti pubblici di lavoro - fase 5: esecuzione del contratto</t>
  </si>
  <si>
    <t>Contratti pubblici di lavoro - fase 6: rendicontazione</t>
  </si>
  <si>
    <t>ù</t>
  </si>
  <si>
    <t>Acquisizione di beni e servizi</t>
  </si>
  <si>
    <t>Le misure adottate sono buone e permettono di mantenere un buon controllo del livello di rischio complessivo.</t>
  </si>
  <si>
    <t>Ampliamento del ricorso al confronto concorrenziale anche nelle ipotesi in cui la legge consente l’affidamento diretto. - Verifica sulla composizione delle Commissioni giudicatrici (assenza di incompatibilità e conflitto di interessi). - Rotazione dei fornitori</t>
  </si>
  <si>
    <t>Il processo è ritenuto sensibile, pertanto si è adottata la separazione di funzioni tra il soggetto che ha il potere decisionale, il soggetto che lo esegue e il soggetto che lo controlla. La misurazione del rischio risulta media in quanto grazie alle misure applicate vi è un buon controllo del processo.</t>
  </si>
  <si>
    <t>Le proceddurer seguono i criteri normativi effettuando confronti e comparazioni.</t>
  </si>
  <si>
    <t>Report dei  professionisti incaricati. Controllo cronoprogramma e controllo varianti</t>
  </si>
  <si>
    <t>programmazione triennale lavori pubblici. Pubblicità</t>
  </si>
  <si>
    <t>I progetti vengono affidati con incarichi esterni. Validazione da parte del RUP</t>
  </si>
  <si>
    <t>Utilizzo MEPAT (mercato elettronico) Normativa, principio di rotazione.</t>
  </si>
  <si>
    <t xml:space="preserve">collegialità nella verifica delle autodichiarazioni e documenti di gara </t>
  </si>
  <si>
    <t>Inserimento in capitolati tecnici di aspetti qualitatitivi e quantitativi della prestazione attesa</t>
  </si>
  <si>
    <t>scelta del collaudatore con criteri oggettivi dall'albo provinciale(art. 29 L.p:26/93). Verifica della contabilità dei lavori da parte del RUP:</t>
  </si>
  <si>
    <t>SERVIZIO TECNICO</t>
  </si>
  <si>
    <t>Allegato b1)            RIEPILOGO MISURAZIONE DEL LIVELLO DI ESPOSIZIONE AL RISCHIO E FORMULAZIONE GIUDIZIO SINTETICO</t>
  </si>
  <si>
    <t>Piano di Gestione/Programmazione/Rotazione. Utilizzo di modelli predispsoti da APAC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</si>
</sst>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 x14ac:knownFonts="1">
    <font>
      <sz val="11"/>
      <color rgb="FF000000"/>
      <name val="Calibri"/>
      <family val="2"/>
    </font>
    <font>
      <sz val="10"/>
      <color indexed="8"/>
      <name val="Calibri"/>
      <family val="2"/>
    </font>
    <font>
      <b/>
      <sz val="10"/>
      <color indexed="56"/>
      <name val="Calibri"/>
      <family val="2"/>
    </font>
    <font>
      <b/>
      <i/>
      <sz val="10"/>
      <color indexed="56"/>
      <name val="Calibri"/>
      <family val="2"/>
    </font>
    <font>
      <i/>
      <sz val="10"/>
      <color indexed="8"/>
      <name val="Calibri"/>
      <family val="2"/>
    </font>
    <font>
      <sz val="10"/>
      <color indexed="56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</font>
    <font>
      <b/>
      <sz val="10"/>
      <color rgb="FFFFFFFF"/>
      <name val="Calibri"/>
      <family val="2"/>
    </font>
    <font>
      <b/>
      <sz val="11"/>
      <color rgb="FF003366"/>
      <name val="Calibri"/>
      <family val="2"/>
    </font>
    <font>
      <b/>
      <sz val="9"/>
      <color rgb="FF003366"/>
      <name val="Calibri"/>
      <family val="2"/>
    </font>
    <font>
      <b/>
      <sz val="10"/>
      <color rgb="FF003366"/>
      <name val="Calibri"/>
      <family val="2"/>
    </font>
    <font>
      <b/>
      <sz val="16"/>
      <color rgb="FF000000"/>
      <name val="Calibri"/>
      <family val="2"/>
    </font>
    <font>
      <b/>
      <sz val="12"/>
      <color rgb="FF000000"/>
      <name val="Calibri"/>
      <family val="2"/>
    </font>
    <font>
      <b/>
      <sz val="10"/>
      <color rgb="FFFF0000"/>
      <name val="Calibri"/>
      <family val="2"/>
    </font>
    <font>
      <sz val="10"/>
      <color rgb="FF000000"/>
      <name val="Times New Roman"/>
      <family val="1"/>
    </font>
    <font>
      <sz val="10"/>
      <color rgb="FFFFFFFF"/>
      <name val="Times New Roman"/>
      <family val="1"/>
    </font>
    <font>
      <sz val="10"/>
      <color rgb="FFFFFFFF"/>
      <name val="Wingdings"/>
      <charset val="2"/>
    </font>
    <font>
      <sz val="10"/>
      <color rgb="FF000000"/>
      <name val="Wingdings"/>
      <charset val="2"/>
    </font>
    <font>
      <b/>
      <sz val="14"/>
      <color rgb="FFFF0000"/>
      <name val="Calibri"/>
      <family val="2"/>
    </font>
    <font>
      <sz val="10"/>
      <color theme="1"/>
      <name val="Calibri"/>
      <family val="2"/>
      <scheme val="minor"/>
    </font>
    <font>
      <b/>
      <sz val="11"/>
      <color rgb="FFFFFFFF"/>
      <name val="Calibri"/>
      <family val="2"/>
    </font>
    <font>
      <b/>
      <sz val="10"/>
      <color rgb="FF000000"/>
      <name val="Times New Roman"/>
      <family val="1"/>
    </font>
  </fonts>
  <fills count="17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333399"/>
        <bgColor rgb="FF003366"/>
      </patternFill>
    </fill>
    <fill>
      <patternFill patternType="solid">
        <fgColor rgb="FFFFFF99"/>
        <bgColor rgb="FFFFFFCC"/>
      </patternFill>
    </fill>
    <fill>
      <patternFill patternType="solid">
        <fgColor rgb="FFCCCCFF"/>
        <bgColor rgb="FFC0C0C0"/>
      </patternFill>
    </fill>
    <fill>
      <patternFill patternType="solid">
        <fgColor rgb="FFFFCC99"/>
        <bgColor rgb="FFC0C0C0"/>
      </patternFill>
    </fill>
    <fill>
      <patternFill patternType="solid">
        <fgColor rgb="FF99CCFF"/>
        <bgColor rgb="FFCCCCFF"/>
      </patternFill>
    </fill>
    <fill>
      <patternFill patternType="solid">
        <fgColor rgb="FF008000"/>
        <bgColor rgb="FF008080"/>
      </patternFill>
    </fill>
    <fill>
      <patternFill patternType="solid">
        <fgColor rgb="FF993300"/>
        <bgColor rgb="FF993366"/>
      </patternFill>
    </fill>
    <fill>
      <patternFill patternType="solid">
        <fgColor rgb="FF00FF00"/>
        <bgColor rgb="FF33CCCC"/>
      </patternFill>
    </fill>
    <fill>
      <patternFill patternType="solid">
        <fgColor rgb="FFFF8080"/>
        <bgColor rgb="FFFF99CC"/>
      </patternFill>
    </fill>
    <fill>
      <patternFill patternType="solid">
        <fgColor rgb="FFFF0000"/>
        <bgColor rgb="FF993300"/>
      </patternFill>
    </fill>
    <fill>
      <patternFill patternType="solid">
        <fgColor rgb="FFFF6600"/>
        <bgColor rgb="FFFF9900"/>
      </patternFill>
    </fill>
    <fill>
      <patternFill patternType="solid">
        <fgColor rgb="FFFFCC00"/>
        <bgColor rgb="FFFFFF00"/>
      </patternFill>
    </fill>
    <fill>
      <patternFill patternType="solid">
        <fgColor theme="0" tint="-0.14999847407452621"/>
        <bgColor rgb="FFCCCCFF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</borders>
  <cellStyleXfs count="2">
    <xf numFmtId="0" fontId="0" fillId="0" borderId="0"/>
    <xf numFmtId="0" fontId="6" fillId="0" borderId="0"/>
  </cellStyleXfs>
  <cellXfs count="109">
    <xf numFmtId="0" fontId="0" fillId="0" borderId="0" xfId="0"/>
    <xf numFmtId="0" fontId="7" fillId="0" borderId="0" xfId="0" applyFont="1" applyAlignment="1">
      <alignment horizontal="center" vertic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wrapText="1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wrapText="1"/>
    </xf>
    <xf numFmtId="0" fontId="8" fillId="2" borderId="0" xfId="0" applyFont="1" applyFill="1" applyAlignment="1">
      <alignment wrapText="1"/>
    </xf>
    <xf numFmtId="0" fontId="9" fillId="0" borderId="0" xfId="0" applyFont="1" applyAlignment="1">
      <alignment horizontal="center" vertical="center" wrapText="1"/>
    </xf>
    <xf numFmtId="0" fontId="10" fillId="3" borderId="19" xfId="0" applyFont="1" applyFill="1" applyBorder="1" applyAlignment="1">
      <alignment vertical="center" wrapText="1"/>
    </xf>
    <xf numFmtId="0" fontId="10" fillId="3" borderId="19" xfId="0" applyFont="1" applyFill="1" applyBorder="1" applyAlignment="1">
      <alignment horizontal="center" vertical="center" wrapText="1"/>
    </xf>
    <xf numFmtId="0" fontId="10" fillId="3" borderId="20" xfId="0" applyFont="1" applyFill="1" applyBorder="1" applyAlignment="1">
      <alignment horizontal="center" vertical="center" wrapText="1"/>
    </xf>
    <xf numFmtId="0" fontId="10" fillId="3" borderId="20" xfId="0" applyFont="1" applyFill="1" applyBorder="1" applyAlignment="1">
      <alignment vertical="center" wrapText="1"/>
    </xf>
    <xf numFmtId="0" fontId="9" fillId="0" borderId="0" xfId="0" applyFont="1" applyAlignment="1">
      <alignment vertical="center"/>
    </xf>
    <xf numFmtId="0" fontId="7" fillId="0" borderId="0" xfId="0" applyFont="1" applyAlignment="1">
      <alignment horizontal="left" vertical="center" wrapText="1"/>
    </xf>
    <xf numFmtId="0" fontId="7" fillId="0" borderId="0" xfId="0" applyFont="1" applyBorder="1"/>
    <xf numFmtId="0" fontId="8" fillId="0" borderId="0" xfId="0" applyFont="1" applyBorder="1" applyAlignment="1">
      <alignment horizontal="right"/>
    </xf>
    <xf numFmtId="49" fontId="11" fillId="4" borderId="0" xfId="0" applyNumberFormat="1" applyFont="1" applyFill="1" applyBorder="1" applyAlignment="1"/>
    <xf numFmtId="49" fontId="12" fillId="4" borderId="0" xfId="0" applyNumberFormat="1" applyFont="1" applyFill="1" applyBorder="1" applyAlignment="1" applyProtection="1">
      <alignment horizontal="left" wrapText="1"/>
    </xf>
    <xf numFmtId="49" fontId="11" fillId="4" borderId="0" xfId="0" applyNumberFormat="1" applyFont="1" applyFill="1" applyBorder="1" applyAlignment="1">
      <alignment wrapText="1"/>
    </xf>
    <xf numFmtId="0" fontId="13" fillId="5" borderId="1" xfId="0" applyFont="1" applyFill="1" applyBorder="1" applyAlignment="1">
      <alignment horizontal="justify" wrapText="1"/>
    </xf>
    <xf numFmtId="0" fontId="13" fillId="5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wrapText="1"/>
    </xf>
    <xf numFmtId="0" fontId="7" fillId="0" borderId="1" xfId="0" applyFont="1" applyBorder="1" applyAlignment="1">
      <alignment horizontal="justify" wrapText="1"/>
    </xf>
    <xf numFmtId="0" fontId="14" fillId="6" borderId="1" xfId="0" applyFont="1" applyFill="1" applyBorder="1" applyAlignment="1">
      <alignment horizontal="center" vertical="center"/>
    </xf>
    <xf numFmtId="0" fontId="7" fillId="7" borderId="0" xfId="0" applyFont="1" applyFill="1" applyBorder="1"/>
    <xf numFmtId="0" fontId="8" fillId="0" borderId="0" xfId="0" applyFont="1" applyBorder="1"/>
    <xf numFmtId="0" fontId="14" fillId="6" borderId="2" xfId="0" applyFont="1" applyFill="1" applyBorder="1" applyAlignment="1">
      <alignment horizontal="center" vertical="center"/>
    </xf>
    <xf numFmtId="0" fontId="10" fillId="8" borderId="1" xfId="0" applyFont="1" applyFill="1" applyBorder="1" applyAlignment="1">
      <alignment horizontal="center" vertical="top" wrapText="1"/>
    </xf>
    <xf numFmtId="0" fontId="10" fillId="8" borderId="1" xfId="0" applyFont="1" applyFill="1" applyBorder="1" applyAlignment="1">
      <alignment horizontal="right" vertical="top" wrapText="1"/>
    </xf>
    <xf numFmtId="0" fontId="7" fillId="0" borderId="1" xfId="0" applyFont="1" applyBorder="1"/>
    <xf numFmtId="0" fontId="13" fillId="5" borderId="3" xfId="0" applyFont="1" applyFill="1" applyBorder="1" applyAlignment="1">
      <alignment horizontal="justify" wrapText="1"/>
    </xf>
    <xf numFmtId="0" fontId="13" fillId="5" borderId="4" xfId="0" applyFont="1" applyFill="1" applyBorder="1" applyAlignment="1">
      <alignment horizontal="justify" wrapText="1"/>
    </xf>
    <xf numFmtId="0" fontId="7" fillId="0" borderId="5" xfId="0" applyFont="1" applyBorder="1" applyAlignment="1">
      <alignment wrapText="1"/>
    </xf>
    <xf numFmtId="0" fontId="7" fillId="0" borderId="0" xfId="0" applyFont="1" applyAlignment="1">
      <alignment horizontal="justify" wrapText="1"/>
    </xf>
    <xf numFmtId="0" fontId="7" fillId="0" borderId="6" xfId="0" applyFont="1" applyBorder="1" applyAlignment="1">
      <alignment horizontal="justify" wrapText="1"/>
    </xf>
    <xf numFmtId="0" fontId="10" fillId="9" borderId="1" xfId="0" applyFont="1" applyFill="1" applyBorder="1" applyAlignment="1">
      <alignment horizontal="center" vertical="top" wrapText="1"/>
    </xf>
    <xf numFmtId="0" fontId="10" fillId="9" borderId="1" xfId="0" applyFont="1" applyFill="1" applyBorder="1" applyAlignment="1">
      <alignment horizontal="right" vertical="top" wrapText="1"/>
    </xf>
    <xf numFmtId="0" fontId="15" fillId="0" borderId="0" xfId="0" applyFont="1" applyBorder="1" applyAlignment="1">
      <alignment horizontal="right"/>
    </xf>
    <xf numFmtId="0" fontId="9" fillId="10" borderId="0" xfId="0" applyFont="1" applyFill="1" applyBorder="1" applyAlignment="1">
      <alignment horizontal="right"/>
    </xf>
    <xf numFmtId="0" fontId="9" fillId="10" borderId="0" xfId="0" applyFont="1" applyFill="1" applyBorder="1"/>
    <xf numFmtId="0" fontId="16" fillId="10" borderId="0" xfId="0" applyFont="1" applyFill="1" applyBorder="1"/>
    <xf numFmtId="0" fontId="9" fillId="11" borderId="0" xfId="0" applyFont="1" applyFill="1" applyBorder="1" applyAlignment="1">
      <alignment horizontal="right"/>
    </xf>
    <xf numFmtId="0" fontId="9" fillId="11" borderId="0" xfId="0" applyFont="1" applyFill="1" applyBorder="1"/>
    <xf numFmtId="0" fontId="16" fillId="11" borderId="0" xfId="0" applyFont="1" applyFill="1" applyBorder="1"/>
    <xf numFmtId="0" fontId="15" fillId="7" borderId="0" xfId="0" applyFont="1" applyFill="1" applyBorder="1" applyAlignment="1">
      <alignment horizontal="right"/>
    </xf>
    <xf numFmtId="0" fontId="15" fillId="7" borderId="0" xfId="0" applyFont="1" applyFill="1" applyBorder="1"/>
    <xf numFmtId="0" fontId="7" fillId="2" borderId="0" xfId="0" applyFont="1" applyFill="1" applyBorder="1"/>
    <xf numFmtId="0" fontId="17" fillId="7" borderId="7" xfId="0" applyFont="1" applyFill="1" applyBorder="1" applyAlignment="1">
      <alignment horizontal="justify" vertical="top" wrapText="1"/>
    </xf>
    <xf numFmtId="0" fontId="17" fillId="7" borderId="8" xfId="0" applyFont="1" applyFill="1" applyBorder="1" applyAlignment="1">
      <alignment horizontal="justify" vertical="top" wrapText="1"/>
    </xf>
    <xf numFmtId="0" fontId="17" fillId="7" borderId="9" xfId="0" applyFont="1" applyFill="1" applyBorder="1" applyAlignment="1">
      <alignment horizontal="justify" vertical="top" wrapText="1"/>
    </xf>
    <xf numFmtId="0" fontId="18" fillId="12" borderId="5" xfId="0" applyFont="1" applyFill="1" applyBorder="1" applyAlignment="1">
      <alignment horizontal="justify" vertical="top" wrapText="1"/>
    </xf>
    <xf numFmtId="0" fontId="19" fillId="12" borderId="6" xfId="0" applyFont="1" applyFill="1" applyBorder="1" applyAlignment="1">
      <alignment horizontal="justify" vertical="top" wrapText="1"/>
    </xf>
    <xf numFmtId="0" fontId="18" fillId="12" borderId="6" xfId="0" applyFont="1" applyFill="1" applyBorder="1" applyAlignment="1">
      <alignment horizontal="justify" vertical="top" wrapText="1"/>
    </xf>
    <xf numFmtId="0" fontId="18" fillId="9" borderId="5" xfId="0" applyFont="1" applyFill="1" applyBorder="1" applyAlignment="1">
      <alignment horizontal="justify" vertical="top" wrapText="1"/>
    </xf>
    <xf numFmtId="0" fontId="19" fillId="9" borderId="6" xfId="0" applyFont="1" applyFill="1" applyBorder="1" applyAlignment="1">
      <alignment horizontal="justify" vertical="top" wrapText="1"/>
    </xf>
    <xf numFmtId="0" fontId="18" fillId="9" borderId="6" xfId="0" applyFont="1" applyFill="1" applyBorder="1" applyAlignment="1">
      <alignment horizontal="justify" vertical="top" wrapText="1"/>
    </xf>
    <xf numFmtId="0" fontId="18" fillId="13" borderId="5" xfId="0" applyFont="1" applyFill="1" applyBorder="1" applyAlignment="1">
      <alignment horizontal="justify" vertical="top" wrapText="1"/>
    </xf>
    <xf numFmtId="0" fontId="19" fillId="13" borderId="6" xfId="0" applyFont="1" applyFill="1" applyBorder="1" applyAlignment="1">
      <alignment horizontal="justify" vertical="top" wrapText="1"/>
    </xf>
    <xf numFmtId="0" fontId="18" fillId="13" borderId="6" xfId="0" applyFont="1" applyFill="1" applyBorder="1" applyAlignment="1">
      <alignment horizontal="justify" vertical="top" wrapText="1"/>
    </xf>
    <xf numFmtId="0" fontId="17" fillId="2" borderId="5" xfId="0" applyFont="1" applyFill="1" applyBorder="1" applyAlignment="1">
      <alignment horizontal="justify" vertical="top" wrapText="1"/>
    </xf>
    <xf numFmtId="0" fontId="20" fillId="2" borderId="6" xfId="0" applyFont="1" applyFill="1" applyBorder="1" applyAlignment="1">
      <alignment horizontal="justify" vertical="top" wrapText="1"/>
    </xf>
    <xf numFmtId="0" fontId="17" fillId="2" borderId="6" xfId="0" applyFont="1" applyFill="1" applyBorder="1" applyAlignment="1">
      <alignment horizontal="justify" vertical="top" wrapText="1"/>
    </xf>
    <xf numFmtId="0" fontId="17" fillId="8" borderId="5" xfId="0" applyFont="1" applyFill="1" applyBorder="1" applyAlignment="1">
      <alignment horizontal="justify" vertical="top" wrapText="1"/>
    </xf>
    <xf numFmtId="0" fontId="19" fillId="8" borderId="6" xfId="0" applyFont="1" applyFill="1" applyBorder="1" applyAlignment="1">
      <alignment horizontal="justify" vertical="top" wrapText="1"/>
    </xf>
    <xf numFmtId="0" fontId="17" fillId="8" borderId="6" xfId="0" applyFont="1" applyFill="1" applyBorder="1" applyAlignment="1">
      <alignment horizontal="justify" vertical="top" wrapText="1"/>
    </xf>
    <xf numFmtId="0" fontId="7" fillId="0" borderId="0" xfId="0" applyFont="1" applyBorder="1" applyAlignment="1">
      <alignment horizontal="right"/>
    </xf>
    <xf numFmtId="0" fontId="9" fillId="14" borderId="0" xfId="0" applyFont="1" applyFill="1" applyBorder="1" applyAlignment="1">
      <alignment horizontal="center"/>
    </xf>
    <xf numFmtId="0" fontId="9" fillId="0" borderId="0" xfId="0" applyFont="1" applyBorder="1"/>
    <xf numFmtId="0" fontId="7" fillId="0" borderId="0" xfId="0" applyFont="1" applyBorder="1"/>
    <xf numFmtId="0" fontId="7" fillId="6" borderId="1" xfId="0" applyFont="1" applyFill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7" fillId="0" borderId="0" xfId="0" applyFont="1" applyBorder="1" applyAlignment="1">
      <alignment horizontal="right"/>
    </xf>
    <xf numFmtId="0" fontId="9" fillId="0" borderId="0" xfId="0" applyFont="1" applyBorder="1" applyAlignment="1">
      <alignment horizontal="right"/>
    </xf>
    <xf numFmtId="0" fontId="7" fillId="0" borderId="1" xfId="0" applyFont="1" applyBorder="1" applyAlignment="1">
      <alignment horizontal="right"/>
    </xf>
    <xf numFmtId="0" fontId="7" fillId="0" borderId="1" xfId="0" applyFont="1" applyBorder="1" applyAlignment="1">
      <alignment horizontal="center"/>
    </xf>
    <xf numFmtId="0" fontId="7" fillId="14" borderId="1" xfId="0" applyFont="1" applyFill="1" applyBorder="1" applyAlignment="1">
      <alignment horizontal="center"/>
    </xf>
    <xf numFmtId="49" fontId="11" fillId="4" borderId="0" xfId="0" applyNumberFormat="1" applyFont="1" applyFill="1" applyBorder="1" applyAlignment="1">
      <alignment horizontal="left" wrapText="1"/>
    </xf>
    <xf numFmtId="49" fontId="11" fillId="4" borderId="0" xfId="0" applyNumberFormat="1" applyFont="1" applyFill="1" applyBorder="1" applyAlignment="1" applyProtection="1">
      <alignment horizontal="left" wrapText="1"/>
    </xf>
    <xf numFmtId="0" fontId="21" fillId="0" borderId="0" xfId="0" applyFont="1" applyAlignment="1"/>
    <xf numFmtId="0" fontId="7" fillId="15" borderId="1" xfId="0" applyFont="1" applyFill="1" applyBorder="1" applyAlignment="1">
      <alignment horizontal="center" vertical="center" wrapText="1"/>
    </xf>
    <xf numFmtId="0" fontId="7" fillId="15" borderId="10" xfId="0" applyFont="1" applyFill="1" applyBorder="1" applyAlignment="1">
      <alignment horizontal="left" vertical="center" wrapText="1"/>
    </xf>
    <xf numFmtId="0" fontId="7" fillId="15" borderId="10" xfId="0" applyFont="1" applyFill="1" applyBorder="1" applyAlignment="1">
      <alignment horizontal="center" vertical="center" wrapText="1"/>
    </xf>
    <xf numFmtId="0" fontId="7" fillId="15" borderId="11" xfId="0" applyFont="1" applyFill="1" applyBorder="1" applyAlignment="1">
      <alignment horizontal="center" vertical="center" wrapText="1"/>
    </xf>
    <xf numFmtId="49" fontId="7" fillId="15" borderId="10" xfId="0" applyNumberFormat="1" applyFont="1" applyFill="1" applyBorder="1" applyAlignment="1">
      <alignment horizontal="left" vertical="center" wrapText="1"/>
    </xf>
    <xf numFmtId="49" fontId="7" fillId="15" borderId="1" xfId="0" applyNumberFormat="1" applyFont="1" applyFill="1" applyBorder="1" applyAlignment="1">
      <alignment vertical="center" wrapText="1"/>
    </xf>
    <xf numFmtId="49" fontId="7" fillId="16" borderId="1" xfId="0" applyNumberFormat="1" applyFont="1" applyFill="1" applyBorder="1" applyAlignment="1">
      <alignment vertical="center" wrapText="1"/>
    </xf>
    <xf numFmtId="0" fontId="7" fillId="16" borderId="10" xfId="0" applyFont="1" applyFill="1" applyBorder="1" applyAlignment="1">
      <alignment horizontal="center" vertical="center" wrapText="1"/>
    </xf>
    <xf numFmtId="0" fontId="7" fillId="16" borderId="11" xfId="0" applyFont="1" applyFill="1" applyBorder="1" applyAlignment="1">
      <alignment horizontal="center" vertical="center" wrapText="1"/>
    </xf>
    <xf numFmtId="0" fontId="7" fillId="15" borderId="12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left" vertical="center" wrapText="1"/>
    </xf>
    <xf numFmtId="0" fontId="7" fillId="0" borderId="14" xfId="0" applyFont="1" applyFill="1" applyBorder="1" applyAlignment="1">
      <alignment horizontal="left" vertical="center" wrapText="1"/>
    </xf>
    <xf numFmtId="0" fontId="7" fillId="0" borderId="15" xfId="0" applyFont="1" applyFill="1" applyBorder="1" applyAlignment="1" applyProtection="1">
      <alignment horizontal="left" vertical="center" wrapText="1"/>
    </xf>
    <xf numFmtId="0" fontId="7" fillId="0" borderId="13" xfId="0" applyFont="1" applyFill="1" applyBorder="1" applyAlignment="1" applyProtection="1">
      <alignment horizontal="left" vertical="center" wrapText="1"/>
    </xf>
    <xf numFmtId="0" fontId="7" fillId="0" borderId="14" xfId="0" applyFont="1" applyFill="1" applyBorder="1" applyAlignment="1" applyProtection="1">
      <alignment horizontal="left" vertical="center" wrapText="1"/>
    </xf>
    <xf numFmtId="0" fontId="7" fillId="0" borderId="16" xfId="0" applyFont="1" applyFill="1" applyBorder="1" applyAlignment="1">
      <alignment vertical="center" wrapText="1"/>
    </xf>
    <xf numFmtId="0" fontId="7" fillId="0" borderId="17" xfId="0" applyFont="1" applyFill="1" applyBorder="1" applyAlignment="1">
      <alignment vertical="center" wrapText="1"/>
    </xf>
    <xf numFmtId="0" fontId="22" fillId="0" borderId="16" xfId="1" applyFont="1" applyFill="1" applyBorder="1" applyAlignment="1">
      <alignment vertical="center" wrapText="1"/>
    </xf>
    <xf numFmtId="0" fontId="22" fillId="0" borderId="14" xfId="1" applyFont="1" applyFill="1" applyBorder="1" applyAlignment="1">
      <alignment horizontal="left" vertical="center" wrapText="1"/>
    </xf>
    <xf numFmtId="0" fontId="22" fillId="0" borderId="15" xfId="1" applyFont="1" applyFill="1" applyBorder="1" applyAlignment="1">
      <alignment horizontal="left" vertical="center" wrapText="1"/>
    </xf>
    <xf numFmtId="0" fontId="23" fillId="3" borderId="0" xfId="0" applyFont="1" applyFill="1" applyBorder="1" applyAlignment="1">
      <alignment horizontal="center" vertical="center" wrapText="1"/>
    </xf>
    <xf numFmtId="0" fontId="24" fillId="7" borderId="18" xfId="0" applyFont="1" applyFill="1" applyBorder="1" applyAlignment="1">
      <alignment horizontal="center" vertical="top" wrapText="1"/>
    </xf>
    <xf numFmtId="0" fontId="10" fillId="8" borderId="0" xfId="0" applyFont="1" applyFill="1" applyBorder="1" applyAlignment="1">
      <alignment horizontal="center" wrapText="1"/>
    </xf>
    <xf numFmtId="0" fontId="10" fillId="9" borderId="7" xfId="0" applyFont="1" applyFill="1" applyBorder="1" applyAlignment="1">
      <alignment horizontal="justify" wrapText="1"/>
    </xf>
    <xf numFmtId="0" fontId="10" fillId="9" borderId="0" xfId="0" applyFont="1" applyFill="1" applyBorder="1" applyAlignment="1">
      <alignment horizontal="center" wrapText="1"/>
    </xf>
    <xf numFmtId="0" fontId="8" fillId="0" borderId="0" xfId="0" applyFont="1" applyBorder="1" applyAlignment="1">
      <alignment horizontal="center" wrapText="1"/>
    </xf>
  </cellXfs>
  <cellStyles count="2">
    <cellStyle name="Normale" xfId="0" builtinId="0"/>
    <cellStyle name="Normale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L13"/>
  <sheetViews>
    <sheetView tabSelected="1" zoomScale="142" zoomScaleNormal="142" workbookViewId="0">
      <selection activeCell="D10" sqref="D10"/>
    </sheetView>
  </sheetViews>
  <sheetFormatPr defaultRowHeight="15" x14ac:dyDescent="0.25"/>
  <cols>
    <col min="1" max="1" width="5" style="1" customWidth="1"/>
    <col min="2" max="2" width="18.5703125" style="2" customWidth="1"/>
    <col min="3" max="3" width="40.7109375" style="2" customWidth="1"/>
    <col min="4" max="4" width="12.140625" style="3" customWidth="1"/>
    <col min="5" max="5" width="11.140625" style="3" customWidth="1"/>
    <col min="6" max="6" width="12.42578125" style="3" customWidth="1"/>
    <col min="7" max="7" width="55.85546875" style="4" customWidth="1"/>
    <col min="8" max="8" width="38.7109375" style="4" customWidth="1"/>
    <col min="9" max="9" width="59.28515625" style="4" customWidth="1"/>
    <col min="10" max="64" width="9.140625" style="4" customWidth="1"/>
  </cols>
  <sheetData>
    <row r="1" spans="1:9" ht="18.75" x14ac:dyDescent="0.3">
      <c r="A1" s="5"/>
      <c r="B1" s="82" t="s">
        <v>105</v>
      </c>
      <c r="C1" s="6"/>
      <c r="D1" s="7"/>
      <c r="E1" s="7"/>
      <c r="F1" s="7"/>
      <c r="G1" s="8"/>
      <c r="H1" s="8"/>
      <c r="I1" s="9" t="s">
        <v>80</v>
      </c>
    </row>
    <row r="2" spans="1:9" x14ac:dyDescent="0.25">
      <c r="A2" s="5"/>
      <c r="B2" s="6"/>
      <c r="C2" s="6"/>
      <c r="D2" s="103" t="s">
        <v>0</v>
      </c>
      <c r="E2" s="103"/>
      <c r="F2" s="103"/>
      <c r="G2" s="8"/>
      <c r="H2" s="8"/>
      <c r="I2" s="9" t="s">
        <v>81</v>
      </c>
    </row>
    <row r="3" spans="1:9" s="15" customFormat="1" ht="25.5" x14ac:dyDescent="0.25">
      <c r="A3" s="10"/>
      <c r="B3" s="11" t="s">
        <v>1</v>
      </c>
      <c r="C3" s="11" t="s">
        <v>2</v>
      </c>
      <c r="D3" s="12" t="s">
        <v>3</v>
      </c>
      <c r="E3" s="12" t="s">
        <v>4</v>
      </c>
      <c r="F3" s="12" t="s">
        <v>5</v>
      </c>
      <c r="G3" s="13" t="s">
        <v>6</v>
      </c>
      <c r="H3" s="13" t="s">
        <v>7</v>
      </c>
      <c r="I3" s="14" t="s">
        <v>8</v>
      </c>
    </row>
    <row r="4" spans="1:9" s="16" customFormat="1" ht="26.25" thickBot="1" x14ac:dyDescent="0.3">
      <c r="A4" s="83">
        <v>1</v>
      </c>
      <c r="B4" s="84" t="str">
        <f>'Pr.(1)'!B2</f>
        <v>SERVIZIO TECNICO</v>
      </c>
      <c r="C4" s="84" t="str">
        <f>'Pr.(1)'!B3</f>
        <v>Procedura di gara per l'affidamento di  LL.PP.</v>
      </c>
      <c r="D4" s="85" t="str">
        <f>IF('Pr.(1)'!I24='Pr.(1)'!L24,'Pr.(1)'!G39,"NON COMPILATO")</f>
        <v>MEDIO</v>
      </c>
      <c r="E4" s="85" t="str">
        <f>IF('Pr.(1)'!I36='Pr.(1)'!L36,'Pr.(1)'!G40,"NON COMPILATO")</f>
        <v>ALTO</v>
      </c>
      <c r="F4" s="86" t="str">
        <f>'Pr.(1)'!G41</f>
        <v>CRITICO</v>
      </c>
      <c r="G4" s="93" t="s">
        <v>106</v>
      </c>
      <c r="H4" s="94" t="s">
        <v>10</v>
      </c>
      <c r="I4" s="95" t="s">
        <v>96</v>
      </c>
    </row>
    <row r="5" spans="1:9" ht="26.25" thickBot="1" x14ac:dyDescent="0.3">
      <c r="A5" s="83">
        <v>2</v>
      </c>
      <c r="B5" s="87" t="str">
        <f>'Pr.(2)'!B2</f>
        <v>SERVIZIO TECNICO</v>
      </c>
      <c r="C5" s="87" t="str">
        <f>'Pr.(2)'!B3</f>
        <v>Controlli sull'esecuzione dei lavori pubblici</v>
      </c>
      <c r="D5" s="85" t="str">
        <f>IF('Pr.(2)'!I24='Pr.(2)'!L24,'Pr.(2)'!G39,"NON COMPILATO")</f>
        <v>MEDIO</v>
      </c>
      <c r="E5" s="85" t="str">
        <f>IF('Pr.(2)'!I36='Pr.(2)'!L36,'Pr.(2)'!G40,"NON COMPILATO")</f>
        <v>MEDIO</v>
      </c>
      <c r="F5" s="86" t="str">
        <f>'Pr.(2)'!G41</f>
        <v>MEDIO</v>
      </c>
      <c r="G5" s="96" t="s">
        <v>97</v>
      </c>
      <c r="H5" s="97" t="s">
        <v>10</v>
      </c>
      <c r="I5" s="95" t="s">
        <v>96</v>
      </c>
    </row>
    <row r="6" spans="1:9" ht="26.25" thickBot="1" x14ac:dyDescent="0.3">
      <c r="A6" s="83">
        <v>3</v>
      </c>
      <c r="B6" s="88" t="str">
        <f>'Pr.(3)'!B2</f>
        <v>SERVIZIO TECNICO</v>
      </c>
      <c r="C6" s="88" t="str">
        <f>'Pr.(3)'!B3</f>
        <v>Contratti pubblici di lavoro - fase 1:  programmnazione</v>
      </c>
      <c r="D6" s="85" t="str">
        <f>IF('Pr.(3)'!I24='Pr.(3)'!L24,'Pr.(3)'!G39,"NON COMPILATO")</f>
        <v>BASSO</v>
      </c>
      <c r="E6" s="85" t="str">
        <f>IF('Pr.(3)'!I36='Pr.(3)'!L36,'Pr.(3)'!G40,"NON COMPILATO")</f>
        <v>MEDIO</v>
      </c>
      <c r="F6" s="86" t="str">
        <f>'Pr.(3)'!G41</f>
        <v>BASSO</v>
      </c>
      <c r="G6" s="98" t="s">
        <v>98</v>
      </c>
      <c r="H6" s="97" t="s">
        <v>10</v>
      </c>
      <c r="I6" s="99" t="s">
        <v>79</v>
      </c>
    </row>
    <row r="7" spans="1:9" ht="25.5" x14ac:dyDescent="0.25">
      <c r="A7" s="83">
        <v>4</v>
      </c>
      <c r="B7" s="88" t="str">
        <f>'Pr.(4)'!B2</f>
        <v>SERVIZIO TECNICO</v>
      </c>
      <c r="C7" s="88" t="str">
        <f>'Pr.(4)'!B3</f>
        <v>Contratti pubblici di lavoro - fase 2: progettazione</v>
      </c>
      <c r="D7" s="85" t="str">
        <f>IF('Pr.(4)'!I24='Pr.(4)'!L24,'Pr.(4)'!G39,"NON COMPILATO")</f>
        <v>MEDIO</v>
      </c>
      <c r="E7" s="85" t="str">
        <f>IF('Pr.(4)'!I36='Pr.(4)'!L36,'Pr.(4)'!G40,"NON COMPILATO")</f>
        <v>MEDIO</v>
      </c>
      <c r="F7" s="86" t="str">
        <f>'Pr.(4)'!G41</f>
        <v>MEDIO</v>
      </c>
      <c r="G7" s="98" t="s">
        <v>99</v>
      </c>
      <c r="H7" s="97" t="s">
        <v>10</v>
      </c>
      <c r="I7" s="99" t="s">
        <v>79</v>
      </c>
    </row>
    <row r="8" spans="1:9" ht="25.5" x14ac:dyDescent="0.25">
      <c r="A8" s="83">
        <v>5</v>
      </c>
      <c r="B8" s="88" t="str">
        <f>'Pr.(5)'!B2</f>
        <v>SERVIZIO TECNICO</v>
      </c>
      <c r="C8" s="88" t="str">
        <f>'Pr.(5)'!B3</f>
        <v>Accesso atti, gestione segnalazione e reclami</v>
      </c>
      <c r="D8" s="85" t="str">
        <f>IF('Pr.(5)'!I24='Pr.(5)'!L24,'Pr.(5)'!G39,"NON COMPILATO")</f>
        <v>MEDIO</v>
      </c>
      <c r="E8" s="85" t="str">
        <f>IF('Pr.(5)'!I36='Pr.(5)'!L36,'Pr.(5)'!G40,"NON COMPILATO")</f>
        <v>BASSO</v>
      </c>
      <c r="F8" s="86" t="str">
        <f>'Pr.(5)'!G41</f>
        <v>BASSO</v>
      </c>
      <c r="G8" s="98" t="s">
        <v>9</v>
      </c>
      <c r="H8" s="97" t="s">
        <v>10</v>
      </c>
      <c r="I8" s="99" t="s">
        <v>11</v>
      </c>
    </row>
    <row r="9" spans="1:9" ht="25.5" x14ac:dyDescent="0.25">
      <c r="A9" s="83">
        <v>6</v>
      </c>
      <c r="B9" s="88" t="str">
        <f>'Pr.(6)'!B2</f>
        <v>SERVIZIO TECNICO</v>
      </c>
      <c r="C9" s="89" t="str">
        <f>'Pr.(6)'!B3</f>
        <v>Contratti pubblici di lavoro - fase 3: selezione del contraente</v>
      </c>
      <c r="D9" s="90" t="str">
        <f>IF('Pr.(6)'!I24='Pr.(6)'!L24,'Pr.(6)'!G39,"NON COMPILATO")</f>
        <v>ALTO</v>
      </c>
      <c r="E9" s="90" t="str">
        <f>IF('Pr.(6)'!I36='Pr.(6)'!L36,'Pr.(6)'!G40,"NON COMPILATO")</f>
        <v>ALTO</v>
      </c>
      <c r="F9" s="91" t="str">
        <f>'Pr.(6)'!G41</f>
        <v>ALTO</v>
      </c>
      <c r="G9" s="98" t="s">
        <v>100</v>
      </c>
      <c r="H9" s="97" t="s">
        <v>10</v>
      </c>
      <c r="I9" s="99" t="s">
        <v>79</v>
      </c>
    </row>
    <row r="10" spans="1:9" ht="25.5" x14ac:dyDescent="0.25">
      <c r="A10" s="83">
        <v>7</v>
      </c>
      <c r="B10" s="88" t="str">
        <f>'Pr.(7)'!B2</f>
        <v>SERVIZIO TECNICO</v>
      </c>
      <c r="C10" s="88" t="str">
        <f>'Pr.(7)'!B3</f>
        <v xml:space="preserve">Contratti pubblici di lavoro - fase 4: verifica, aggiudicazione e stipula del contratto </v>
      </c>
      <c r="D10" s="83" t="str">
        <f>IF('Pr.(7)'!I24='Pr.(7)'!L24,'Pr.(7)'!G39,"NON COMPILATO")</f>
        <v>MEDIO</v>
      </c>
      <c r="E10" s="83" t="str">
        <f>IF('Pr.(7)'!I36='Pr.(7)'!L36,'Pr.(7)'!G40,"NON COMPILATO")</f>
        <v>MEDIO</v>
      </c>
      <c r="F10" s="92" t="str">
        <f>'Pr.(7)'!G41</f>
        <v>MEDIO</v>
      </c>
      <c r="G10" s="98" t="s">
        <v>101</v>
      </c>
      <c r="H10" s="97" t="s">
        <v>10</v>
      </c>
      <c r="I10" s="99" t="s">
        <v>79</v>
      </c>
    </row>
    <row r="11" spans="1:9" ht="25.5" x14ac:dyDescent="0.25">
      <c r="A11" s="83">
        <v>8</v>
      </c>
      <c r="B11" s="88" t="str">
        <f>'Pr.(8)'!B2</f>
        <v>SERVIZIO TECNICO</v>
      </c>
      <c r="C11" s="88" t="str">
        <f>'Pr.(8)'!B3</f>
        <v>Contratti pubblici di lavoro - fase 5: esecuzione del contratto</v>
      </c>
      <c r="D11" s="83" t="str">
        <f>IF('Pr.(8)'!I24='Pr.(8)'!L24,'Pr.(8)'!G39,"NON COMPILATO")</f>
        <v>BASSO</v>
      </c>
      <c r="E11" s="83" t="str">
        <f>IF('Pr.(8)'!I36='Pr.(8)'!L36,'Pr.(8)'!G40,"NON COMPILATO")</f>
        <v>BASSO</v>
      </c>
      <c r="F11" s="92" t="str">
        <f>'Pr.(8)'!G41</f>
        <v>MINIMO</v>
      </c>
      <c r="G11" s="98" t="s">
        <v>102</v>
      </c>
      <c r="H11" s="97" t="s">
        <v>10</v>
      </c>
      <c r="I11" s="99" t="s">
        <v>79</v>
      </c>
    </row>
    <row r="12" spans="1:9" ht="39" thickBot="1" x14ac:dyDescent="0.3">
      <c r="A12" s="83">
        <v>9</v>
      </c>
      <c r="B12" s="88" t="str">
        <f>'Pr.(9)'!B2</f>
        <v>SERVIZIO TECNICO</v>
      </c>
      <c r="C12" s="88" t="str">
        <f>'Pr.(9)'!B3</f>
        <v>Contratti pubblici di lavoro - fase 6: rendicontazione</v>
      </c>
      <c r="D12" s="83" t="str">
        <f>IF('Pr.(9)'!I24='Pr.(9)'!L24,'Pr.(9)'!G39,"NON COMPILATO")</f>
        <v>MEDIO</v>
      </c>
      <c r="E12" s="83" t="str">
        <f>IF('Pr.(9)'!I36='Pr.(9)'!L36,'Pr.(9)'!G40,"NON COMPILATO")</f>
        <v>MEDIO</v>
      </c>
      <c r="F12" s="92" t="str">
        <f>'Pr.(9)'!G41</f>
        <v>MEDIO</v>
      </c>
      <c r="G12" s="98" t="s">
        <v>103</v>
      </c>
      <c r="H12" s="97" t="s">
        <v>10</v>
      </c>
      <c r="I12" s="99" t="s">
        <v>79</v>
      </c>
    </row>
    <row r="13" spans="1:9" ht="63.75" x14ac:dyDescent="0.25">
      <c r="A13" s="83">
        <v>10</v>
      </c>
      <c r="B13" s="88" t="str">
        <f>'Pr.(10)'!B2</f>
        <v>SERVIZIO TECNICO</v>
      </c>
      <c r="C13" s="88" t="str">
        <f>'Pr.(10)'!B3</f>
        <v>Acquisizione di beni e servizi</v>
      </c>
      <c r="D13" s="83" t="str">
        <f>IF('Pr.(10)'!I24='Pr.(10)'!L24,'Pr.(10)'!G39,"NON COMPILATO")</f>
        <v>MEDIO</v>
      </c>
      <c r="E13" s="83" t="str">
        <f>IF('Pr.(10)'!I36='Pr.(10)'!L36,'Pr.(10)'!G40,"NON COMPILATO")</f>
        <v>MEDIO</v>
      </c>
      <c r="F13" s="92" t="str">
        <f>'Pr.(10)'!G41</f>
        <v>MEDIO</v>
      </c>
      <c r="G13" s="100" t="s">
        <v>94</v>
      </c>
      <c r="H13" s="101" t="s">
        <v>93</v>
      </c>
      <c r="I13" s="102" t="s">
        <v>95</v>
      </c>
    </row>
  </sheetData>
  <protectedRanges>
    <protectedRange password="EDCA" sqref="A4:F13" name="Intervallo2"/>
    <protectedRange sqref="G13:I13" name="Intervallo1_2"/>
  </protectedRanges>
  <mergeCells count="1">
    <mergeCell ref="D2:F2"/>
  </mergeCells>
  <pageMargins left="0.19685039370078741" right="0.19685039370078741" top="0.51181102362204722" bottom="0.51181102362204722" header="0.51181102362204722" footer="0.51181102362204722"/>
  <pageSetup paperSize="8" scale="81" firstPageNumber="0" fitToHeight="4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L69"/>
  <sheetViews>
    <sheetView topLeftCell="B23" zoomScale="140" zoomScaleNormal="140" workbookViewId="0">
      <selection activeCell="B2" sqref="B2"/>
    </sheetView>
  </sheetViews>
  <sheetFormatPr defaultRowHeight="15" x14ac:dyDescent="0.25"/>
  <cols>
    <col min="1" max="1" width="3.28515625" style="17" customWidth="1"/>
    <col min="2" max="2" width="76.140625" style="17" customWidth="1"/>
    <col min="3" max="3" width="5.140625" style="17" customWidth="1"/>
    <col min="4" max="4" width="6.7109375" style="17" bestFit="1" customWidth="1"/>
    <col min="5" max="5" width="8" style="17" bestFit="1" customWidth="1"/>
    <col min="6" max="6" width="3.85546875" style="17" customWidth="1"/>
    <col min="7" max="7" width="8.140625" style="17" customWidth="1"/>
    <col min="8" max="8" width="4" style="17" customWidth="1"/>
    <col min="9" max="9" width="10.5703125" style="17" customWidth="1"/>
    <col min="10" max="64" width="9.140625" style="17" customWidth="1"/>
  </cols>
  <sheetData>
    <row r="1" spans="1:9" x14ac:dyDescent="0.25">
      <c r="B1" s="18" t="s">
        <v>12</v>
      </c>
    </row>
    <row r="2" spans="1:9" ht="29.25" customHeight="1" x14ac:dyDescent="0.25">
      <c r="B2" s="19" t="s">
        <v>104</v>
      </c>
      <c r="C2" s="19"/>
      <c r="D2" s="19"/>
      <c r="E2" s="19"/>
    </row>
    <row r="3" spans="1:9" ht="40.5" customHeight="1" x14ac:dyDescent="0.25">
      <c r="B3" s="80" t="s">
        <v>90</v>
      </c>
      <c r="C3" s="21"/>
      <c r="D3" s="21"/>
      <c r="E3" s="21"/>
    </row>
    <row r="4" spans="1:9" ht="12.75" customHeight="1" x14ac:dyDescent="0.25">
      <c r="A4" s="105" t="s">
        <v>91</v>
      </c>
      <c r="B4" s="105"/>
      <c r="C4" s="105" t="s">
        <v>14</v>
      </c>
      <c r="D4" s="105"/>
      <c r="E4" s="105"/>
    </row>
    <row r="5" spans="1:9" x14ac:dyDescent="0.25">
      <c r="A5" s="22">
        <v>1</v>
      </c>
      <c r="B5" s="22" t="s">
        <v>15</v>
      </c>
      <c r="C5" s="23" t="s">
        <v>16</v>
      </c>
      <c r="D5" s="23" t="s">
        <v>17</v>
      </c>
      <c r="E5" s="23" t="s">
        <v>18</v>
      </c>
    </row>
    <row r="6" spans="1:9" ht="39" x14ac:dyDescent="0.25">
      <c r="A6" s="24"/>
      <c r="B6" s="25" t="s">
        <v>19</v>
      </c>
      <c r="C6" s="26"/>
      <c r="D6" s="26" t="s">
        <v>78</v>
      </c>
      <c r="E6" s="26"/>
      <c r="H6" s="27">
        <f>COUNTA(C6:E6)</f>
        <v>1</v>
      </c>
      <c r="I6" s="28" t="str">
        <f>IF(H6=1,"OK","VALORIZZARE UN LIVELLO")</f>
        <v>OK</v>
      </c>
    </row>
    <row r="7" spans="1:9" x14ac:dyDescent="0.25">
      <c r="A7" s="22">
        <v>2</v>
      </c>
      <c r="B7" s="22" t="s">
        <v>21</v>
      </c>
      <c r="C7" s="23" t="s">
        <v>16</v>
      </c>
      <c r="D7" s="23" t="s">
        <v>17</v>
      </c>
      <c r="E7" s="23" t="s">
        <v>18</v>
      </c>
      <c r="H7" s="27"/>
      <c r="I7" s="28"/>
    </row>
    <row r="8" spans="1:9" ht="26.25" x14ac:dyDescent="0.25">
      <c r="A8" s="24"/>
      <c r="B8" s="25" t="s">
        <v>22</v>
      </c>
      <c r="C8" s="26"/>
      <c r="D8" s="26" t="s">
        <v>78</v>
      </c>
      <c r="E8" s="26"/>
      <c r="H8" s="27">
        <f>COUNTA(C8:E8)</f>
        <v>1</v>
      </c>
      <c r="I8" s="28" t="str">
        <f>IF(H8=1,"OK","VALORIZZARE UN LIVELLO")</f>
        <v>OK</v>
      </c>
    </row>
    <row r="9" spans="1:9" x14ac:dyDescent="0.25">
      <c r="A9" s="22">
        <v>3</v>
      </c>
      <c r="B9" s="22" t="s">
        <v>23</v>
      </c>
      <c r="C9" s="23" t="s">
        <v>16</v>
      </c>
      <c r="D9" s="23" t="s">
        <v>17</v>
      </c>
      <c r="E9" s="23" t="s">
        <v>18</v>
      </c>
      <c r="H9" s="27"/>
      <c r="I9" s="28"/>
    </row>
    <row r="10" spans="1:9" ht="26.25" x14ac:dyDescent="0.25">
      <c r="A10" s="24"/>
      <c r="B10" s="25" t="s">
        <v>24</v>
      </c>
      <c r="C10" s="26"/>
      <c r="D10" s="26" t="s">
        <v>20</v>
      </c>
      <c r="E10" s="26"/>
      <c r="H10" s="27">
        <f>COUNTA(C10:E10)</f>
        <v>1</v>
      </c>
      <c r="I10" s="28" t="str">
        <f>IF(H10=1,"OK","VALORIZZARE UN LIVELLO")</f>
        <v>OK</v>
      </c>
    </row>
    <row r="11" spans="1:9" x14ac:dyDescent="0.25">
      <c r="A11" s="22">
        <v>4</v>
      </c>
      <c r="B11" s="22" t="s">
        <v>25</v>
      </c>
      <c r="C11" s="23" t="s">
        <v>16</v>
      </c>
      <c r="D11" s="23" t="s">
        <v>17</v>
      </c>
      <c r="E11" s="23" t="s">
        <v>18</v>
      </c>
      <c r="H11" s="27"/>
      <c r="I11" s="28"/>
    </row>
    <row r="12" spans="1:9" ht="51.75" x14ac:dyDescent="0.25">
      <c r="A12" s="24"/>
      <c r="B12" s="25" t="s">
        <v>26</v>
      </c>
      <c r="C12" s="26"/>
      <c r="D12" s="26" t="s">
        <v>20</v>
      </c>
      <c r="E12" s="26"/>
      <c r="H12" s="27">
        <f>COUNTA(C12:E12)</f>
        <v>1</v>
      </c>
      <c r="I12" s="28" t="str">
        <f>IF(H12=1,"OK","VALORIZZARE UN LIVELLO")</f>
        <v>OK</v>
      </c>
    </row>
    <row r="13" spans="1:9" x14ac:dyDescent="0.25">
      <c r="A13" s="22">
        <v>5</v>
      </c>
      <c r="B13" s="22" t="s">
        <v>27</v>
      </c>
      <c r="C13" s="23" t="s">
        <v>16</v>
      </c>
      <c r="D13" s="23" t="s">
        <v>17</v>
      </c>
      <c r="E13" s="23" t="s">
        <v>18</v>
      </c>
      <c r="H13" s="27"/>
      <c r="I13" s="28"/>
    </row>
    <row r="14" spans="1:9" ht="39" x14ac:dyDescent="0.25">
      <c r="A14" s="24"/>
      <c r="B14" s="25" t="s">
        <v>28</v>
      </c>
      <c r="C14" s="26"/>
      <c r="D14" s="26" t="s">
        <v>78</v>
      </c>
      <c r="E14" s="26"/>
      <c r="H14" s="27">
        <f>COUNTA(C14:E14)</f>
        <v>1</v>
      </c>
      <c r="I14" s="28" t="str">
        <f>IF(H14=1,"OK","VALORIZZARE UN LIVELLO")</f>
        <v>OK</v>
      </c>
    </row>
    <row r="15" spans="1:9" ht="34.5" customHeight="1" x14ac:dyDescent="0.25">
      <c r="A15" s="22">
        <v>6</v>
      </c>
      <c r="B15" s="22" t="s">
        <v>29</v>
      </c>
      <c r="C15" s="23" t="s">
        <v>16</v>
      </c>
      <c r="D15" s="23" t="s">
        <v>17</v>
      </c>
      <c r="E15" s="23" t="s">
        <v>18</v>
      </c>
      <c r="H15" s="27"/>
      <c r="I15" s="28"/>
    </row>
    <row r="16" spans="1:9" ht="21" x14ac:dyDescent="0.25">
      <c r="A16" s="24"/>
      <c r="B16" s="25" t="s">
        <v>30</v>
      </c>
      <c r="C16" s="26"/>
      <c r="D16" s="26" t="s">
        <v>78</v>
      </c>
      <c r="E16" s="26"/>
      <c r="H16" s="27">
        <f>COUNTA(C16:E16)</f>
        <v>1</v>
      </c>
      <c r="I16" s="28" t="str">
        <f>IF(H16=1,"OK","VALORIZZARE UN LIVELLO")</f>
        <v>OK</v>
      </c>
    </row>
    <row r="17" spans="1:15" x14ac:dyDescent="0.25">
      <c r="A17" s="22">
        <v>7</v>
      </c>
      <c r="B17" s="22" t="s">
        <v>31</v>
      </c>
      <c r="C17" s="23" t="s">
        <v>16</v>
      </c>
      <c r="D17" s="23" t="s">
        <v>17</v>
      </c>
      <c r="E17" s="23" t="s">
        <v>18</v>
      </c>
      <c r="H17" s="27"/>
      <c r="I17" s="28"/>
    </row>
    <row r="18" spans="1:15" ht="54" customHeight="1" x14ac:dyDescent="0.25">
      <c r="A18" s="24"/>
      <c r="B18" s="25" t="s">
        <v>32</v>
      </c>
      <c r="C18" s="26"/>
      <c r="D18" s="26" t="s">
        <v>20</v>
      </c>
      <c r="E18" s="26"/>
      <c r="H18" s="27">
        <f>COUNTA(C18:E18)</f>
        <v>1</v>
      </c>
      <c r="I18" s="28" t="str">
        <f>IF(H18=1,"OK","VALORIZZARE UN LIVELLO")</f>
        <v>OK</v>
      </c>
    </row>
    <row r="19" spans="1:15" x14ac:dyDescent="0.25">
      <c r="A19" s="22">
        <v>8</v>
      </c>
      <c r="B19" s="22" t="s">
        <v>33</v>
      </c>
      <c r="C19" s="23" t="s">
        <v>16</v>
      </c>
      <c r="D19" s="23" t="s">
        <v>17</v>
      </c>
      <c r="E19" s="23" t="s">
        <v>18</v>
      </c>
      <c r="H19" s="27"/>
      <c r="I19" s="28"/>
    </row>
    <row r="20" spans="1:15" ht="26.25" x14ac:dyDescent="0.25">
      <c r="A20" s="24"/>
      <c r="B20" s="25" t="s">
        <v>34</v>
      </c>
      <c r="C20" s="26"/>
      <c r="D20" s="26" t="s">
        <v>78</v>
      </c>
      <c r="E20" s="26"/>
      <c r="H20" s="27">
        <f>COUNTA(C20:E20)</f>
        <v>1</v>
      </c>
      <c r="I20" s="28" t="str">
        <f>IF(H20=1,"OK","VALORIZZARE UN LIVELLO")</f>
        <v>OK</v>
      </c>
    </row>
    <row r="21" spans="1:15" x14ac:dyDescent="0.25">
      <c r="A21" s="22">
        <v>9</v>
      </c>
      <c r="B21" s="22" t="s">
        <v>35</v>
      </c>
      <c r="C21" s="23" t="s">
        <v>16</v>
      </c>
      <c r="D21" s="23" t="s">
        <v>17</v>
      </c>
      <c r="E21" s="23" t="s">
        <v>18</v>
      </c>
      <c r="H21" s="27"/>
      <c r="I21" s="28"/>
    </row>
    <row r="22" spans="1:15" ht="26.25" x14ac:dyDescent="0.25">
      <c r="A22" s="24"/>
      <c r="B22" s="25" t="s">
        <v>36</v>
      </c>
      <c r="C22" s="29"/>
      <c r="D22" s="29" t="s">
        <v>20</v>
      </c>
      <c r="E22" s="29"/>
      <c r="H22" s="27">
        <f>COUNTA(C22:E22)</f>
        <v>1</v>
      </c>
      <c r="I22" s="28" t="str">
        <f>IF(H22=1,"OK","VALORIZZARE UN LIVELLO")</f>
        <v>OK</v>
      </c>
    </row>
    <row r="23" spans="1:15" x14ac:dyDescent="0.25">
      <c r="C23" s="30" t="s">
        <v>16</v>
      </c>
      <c r="D23" s="30" t="s">
        <v>17</v>
      </c>
      <c r="E23" s="30" t="s">
        <v>18</v>
      </c>
      <c r="H23" s="27"/>
      <c r="I23" s="28"/>
    </row>
    <row r="24" spans="1:15" x14ac:dyDescent="0.25">
      <c r="B24" s="31" t="s">
        <v>37</v>
      </c>
      <c r="C24" s="32">
        <f>COUNTA(C6,C8,C10,C12,C14,C16,C18,C20,C22)</f>
        <v>0</v>
      </c>
      <c r="D24" s="32">
        <f>COUNTA(D6,D8,D10,D12,D14,D16,D18,D20,D22)</f>
        <v>9</v>
      </c>
      <c r="E24" s="32">
        <f>COUNTA(E6,E8,E10,E12,E14,E16,E18,E20,E22)</f>
        <v>0</v>
      </c>
      <c r="H24" s="27">
        <f>SUM(C24:E24)</f>
        <v>9</v>
      </c>
      <c r="I24" s="28" t="str">
        <f>IF(H24=9,"OK","ERRORE TOTALI")</f>
        <v>OK</v>
      </c>
      <c r="L24" s="17" t="s">
        <v>38</v>
      </c>
    </row>
    <row r="25" spans="1:15" x14ac:dyDescent="0.25">
      <c r="H25" s="27"/>
      <c r="I25" s="28"/>
    </row>
    <row r="26" spans="1:15" ht="15.75" customHeight="1" x14ac:dyDescent="0.25">
      <c r="A26" s="106" t="s">
        <v>39</v>
      </c>
      <c r="B26" s="106"/>
      <c r="C26" s="107" t="s">
        <v>14</v>
      </c>
      <c r="D26" s="107"/>
      <c r="E26" s="107"/>
      <c r="H26" s="27"/>
      <c r="I26" s="28"/>
    </row>
    <row r="27" spans="1:15" x14ac:dyDescent="0.25">
      <c r="A27" s="33">
        <v>1</v>
      </c>
      <c r="B27" s="34" t="s">
        <v>40</v>
      </c>
      <c r="C27" s="23" t="s">
        <v>16</v>
      </c>
      <c r="D27" s="23" t="s">
        <v>17</v>
      </c>
      <c r="E27" s="23" t="s">
        <v>18</v>
      </c>
      <c r="H27" s="27"/>
      <c r="I27" s="28"/>
    </row>
    <row r="28" spans="1:15" ht="39.75" customHeight="1" x14ac:dyDescent="0.25">
      <c r="A28" s="35"/>
      <c r="B28" s="36" t="s">
        <v>41</v>
      </c>
      <c r="C28" s="26"/>
      <c r="D28" s="26"/>
      <c r="E28" s="26" t="s">
        <v>78</v>
      </c>
      <c r="H28" s="27">
        <f>COUNTA(C28:E28)</f>
        <v>1</v>
      </c>
      <c r="I28" s="28" t="str">
        <f>IF(H28=1,"OK","VALORIZZARE UN LIVELLO")</f>
        <v>OK</v>
      </c>
      <c r="J28" s="108"/>
      <c r="K28" s="108"/>
      <c r="L28" s="108"/>
      <c r="M28" s="108"/>
      <c r="N28" s="108"/>
      <c r="O28" s="108"/>
    </row>
    <row r="29" spans="1:15" x14ac:dyDescent="0.25">
      <c r="A29" s="33">
        <v>2</v>
      </c>
      <c r="B29" s="34" t="s">
        <v>42</v>
      </c>
      <c r="C29" s="23" t="s">
        <v>16</v>
      </c>
      <c r="D29" s="23" t="s">
        <v>17</v>
      </c>
      <c r="E29" s="23" t="s">
        <v>18</v>
      </c>
      <c r="H29" s="27"/>
      <c r="I29" s="28"/>
    </row>
    <row r="30" spans="1:15" ht="26.25" x14ac:dyDescent="0.25">
      <c r="A30" s="35"/>
      <c r="B30" s="36" t="s">
        <v>43</v>
      </c>
      <c r="C30" s="26"/>
      <c r="D30" s="26" t="s">
        <v>78</v>
      </c>
      <c r="E30" s="26"/>
      <c r="H30" s="27">
        <f>COUNTA(C30:E30)</f>
        <v>1</v>
      </c>
      <c r="I30" s="28" t="str">
        <f>IF(H30=1,"OK","VALORIZZARE UN LIVELLO")</f>
        <v>OK</v>
      </c>
    </row>
    <row r="31" spans="1:15" x14ac:dyDescent="0.25">
      <c r="A31" s="33">
        <v>3</v>
      </c>
      <c r="B31" s="34" t="s">
        <v>44</v>
      </c>
      <c r="C31" s="23" t="s">
        <v>16</v>
      </c>
      <c r="D31" s="23" t="s">
        <v>17</v>
      </c>
      <c r="E31" s="23" t="s">
        <v>18</v>
      </c>
      <c r="H31" s="27"/>
      <c r="I31" s="28"/>
    </row>
    <row r="32" spans="1:15" ht="26.25" x14ac:dyDescent="0.25">
      <c r="A32" s="35"/>
      <c r="B32" s="36" t="s">
        <v>45</v>
      </c>
      <c r="C32" s="26"/>
      <c r="D32" s="26" t="s">
        <v>20</v>
      </c>
      <c r="E32" s="26"/>
      <c r="H32" s="27">
        <f>COUNTA(C32:E32)</f>
        <v>1</v>
      </c>
      <c r="I32" s="28" t="str">
        <f>IF(H32=1,"OK","VALORIZZARE UN LIVELLO")</f>
        <v>OK</v>
      </c>
    </row>
    <row r="33" spans="1:16" x14ac:dyDescent="0.25">
      <c r="A33" s="33">
        <v>4</v>
      </c>
      <c r="B33" s="34" t="s">
        <v>46</v>
      </c>
      <c r="C33" s="23" t="s">
        <v>16</v>
      </c>
      <c r="D33" s="23" t="s">
        <v>17</v>
      </c>
      <c r="E33" s="23" t="s">
        <v>18</v>
      </c>
      <c r="H33" s="27"/>
      <c r="I33" s="28"/>
    </row>
    <row r="34" spans="1:16" ht="39" x14ac:dyDescent="0.25">
      <c r="A34" s="35"/>
      <c r="B34" s="37" t="s">
        <v>47</v>
      </c>
      <c r="C34" s="26"/>
      <c r="D34" s="26" t="s">
        <v>78</v>
      </c>
      <c r="E34" s="26"/>
      <c r="H34" s="27">
        <f>COUNTA(C34:E34)</f>
        <v>1</v>
      </c>
      <c r="I34" s="28" t="str">
        <f>IF(H34=1,"OK","VALORIZZARE UN LIVELLO")</f>
        <v>OK</v>
      </c>
    </row>
    <row r="35" spans="1:16" x14ac:dyDescent="0.25">
      <c r="C35" s="38" t="s">
        <v>16</v>
      </c>
      <c r="D35" s="38" t="s">
        <v>17</v>
      </c>
      <c r="E35" s="38" t="s">
        <v>18</v>
      </c>
      <c r="H35" s="27"/>
      <c r="I35" s="28"/>
    </row>
    <row r="36" spans="1:16" x14ac:dyDescent="0.25">
      <c r="B36" s="39" t="s">
        <v>48</v>
      </c>
      <c r="C36" s="32">
        <f>COUNTA(C28,C30,C32,C34)</f>
        <v>0</v>
      </c>
      <c r="D36" s="32">
        <f>COUNTA(D28,D30,D32,D34)</f>
        <v>3</v>
      </c>
      <c r="E36" s="32">
        <f>COUNTA(E28,E30,E32,E34)</f>
        <v>1</v>
      </c>
      <c r="H36" s="27">
        <f>SUM(C36:E36)</f>
        <v>4</v>
      </c>
      <c r="I36" s="28" t="str">
        <f>IF(H36=4,"OK","ERRORE TOTALI")</f>
        <v>OK</v>
      </c>
      <c r="L36" s="17" t="s">
        <v>38</v>
      </c>
    </row>
    <row r="38" spans="1:16" ht="15.75" x14ac:dyDescent="0.25">
      <c r="B38" s="40" t="s">
        <v>49</v>
      </c>
      <c r="C38" s="30" t="s">
        <v>16</v>
      </c>
      <c r="D38" s="30" t="s">
        <v>17</v>
      </c>
      <c r="E38" s="30" t="s">
        <v>18</v>
      </c>
      <c r="F38" s="30" t="s">
        <v>50</v>
      </c>
    </row>
    <row r="39" spans="1:16" x14ac:dyDescent="0.25">
      <c r="B39" s="41" t="s">
        <v>3</v>
      </c>
      <c r="C39" s="42">
        <f>C24*C57</f>
        <v>0</v>
      </c>
      <c r="D39" s="42">
        <f>D24*D57</f>
        <v>54</v>
      </c>
      <c r="E39" s="42">
        <f>E24*E57</f>
        <v>0</v>
      </c>
      <c r="F39" s="43">
        <f>SUM(C39:E39)</f>
        <v>54</v>
      </c>
      <c r="G39" s="42" t="str">
        <f>IF(F39&lt;C63,"BASSO",(IF(F39&lt;C62,"MEDIO","ALTO")))</f>
        <v>MEDIO</v>
      </c>
    </row>
    <row r="40" spans="1:16" x14ac:dyDescent="0.25">
      <c r="B40" s="44" t="s">
        <v>4</v>
      </c>
      <c r="C40" s="45">
        <f>C36*C58</f>
        <v>0</v>
      </c>
      <c r="D40" s="45">
        <f>D36*D58</f>
        <v>12</v>
      </c>
      <c r="E40" s="45">
        <f>E36*E58</f>
        <v>2</v>
      </c>
      <c r="F40" s="46">
        <f>SUM(C40:E40)</f>
        <v>14</v>
      </c>
      <c r="G40" s="45" t="str">
        <f>IF(F40&lt;C68,"BASSO",(IF(F40&lt;C67,"MEDIO","ALTO")))</f>
        <v>MEDIO</v>
      </c>
    </row>
    <row r="41" spans="1:16" ht="15.75" x14ac:dyDescent="0.25">
      <c r="B41" s="47" t="s">
        <v>51</v>
      </c>
      <c r="C41" s="48"/>
      <c r="D41" s="48"/>
      <c r="E41" s="48"/>
      <c r="F41" s="48"/>
      <c r="G41" s="48" t="str">
        <f>IF(I44=2,J44,(IF(I45=2,J45,(IF(I46=2,J46,(IF(I47=2,J47,(IF(I48=2,J48,(IF(I49=2,J49,(IF(I50=2,J50,(IF(I51=2,J51,J52)))))))))))))))</f>
        <v>MEDIO</v>
      </c>
    </row>
    <row r="42" spans="1:16" ht="13.5" customHeight="1" x14ac:dyDescent="0.25">
      <c r="K42" s="104" t="s">
        <v>52</v>
      </c>
      <c r="L42" s="104"/>
      <c r="M42" s="104"/>
      <c r="N42" s="104"/>
      <c r="O42" s="104"/>
      <c r="P42" s="104"/>
    </row>
    <row r="43" spans="1:16" ht="25.5" x14ac:dyDescent="0.25">
      <c r="B43" s="49"/>
      <c r="C43" s="49" t="s">
        <v>53</v>
      </c>
      <c r="D43" s="49" t="s">
        <v>54</v>
      </c>
      <c r="E43" s="49" t="s">
        <v>55</v>
      </c>
      <c r="F43" s="49"/>
      <c r="G43" s="49"/>
      <c r="H43" s="49"/>
      <c r="I43" s="49"/>
      <c r="J43" s="49"/>
      <c r="K43" s="50" t="s">
        <v>56</v>
      </c>
      <c r="L43" s="51"/>
      <c r="M43" s="51" t="s">
        <v>57</v>
      </c>
      <c r="N43" s="51"/>
      <c r="O43" s="51" t="s">
        <v>58</v>
      </c>
      <c r="P43" s="52"/>
    </row>
    <row r="44" spans="1:16" x14ac:dyDescent="0.25">
      <c r="B44" s="49"/>
      <c r="C44" s="49" t="s">
        <v>16</v>
      </c>
      <c r="D44" s="49" t="s">
        <v>16</v>
      </c>
      <c r="E44" s="49" t="s">
        <v>16</v>
      </c>
      <c r="F44" s="49"/>
      <c r="G44" s="49">
        <f>IF(G39=C44,1,0)</f>
        <v>0</v>
      </c>
      <c r="H44" s="49">
        <f>IF(G40=D44,1,0)</f>
        <v>0</v>
      </c>
      <c r="I44" s="49">
        <f t="shared" ref="I44:I52" si="0">SUM(G44:H44)</f>
        <v>0</v>
      </c>
      <c r="J44" s="49" t="str">
        <f t="shared" ref="J44:J52" si="1">IF(I44=2,E44,"  ")</f>
        <v xml:space="preserve">  </v>
      </c>
      <c r="K44" s="53" t="s">
        <v>59</v>
      </c>
      <c r="L44" s="54" t="str">
        <f t="shared" ref="L44:L52" si="2">P44</f>
        <v xml:space="preserve"> </v>
      </c>
      <c r="M44" s="55" t="s">
        <v>59</v>
      </c>
      <c r="N44" s="54" t="str">
        <f t="shared" ref="N44:N52" si="3">P44</f>
        <v xml:space="preserve"> </v>
      </c>
      <c r="O44" s="55" t="s">
        <v>60</v>
      </c>
      <c r="P44" s="54" t="str">
        <f t="shared" ref="P44:P52" si="4">IF(J44=O44,"x"," ")</f>
        <v xml:space="preserve"> </v>
      </c>
    </row>
    <row r="45" spans="1:16" x14ac:dyDescent="0.25">
      <c r="B45" s="49"/>
      <c r="C45" s="49" t="s">
        <v>16</v>
      </c>
      <c r="D45" s="49" t="s">
        <v>17</v>
      </c>
      <c r="E45" s="49" t="s">
        <v>61</v>
      </c>
      <c r="F45" s="49"/>
      <c r="G45" s="49">
        <f>IF(G39=C45,1,0)</f>
        <v>0</v>
      </c>
      <c r="H45" s="49">
        <f>IF(G40=D45,1,0)</f>
        <v>1</v>
      </c>
      <c r="I45" s="49">
        <f t="shared" si="0"/>
        <v>1</v>
      </c>
      <c r="J45" s="49" t="str">
        <f t="shared" si="1"/>
        <v xml:space="preserve">  </v>
      </c>
      <c r="K45" s="56" t="s">
        <v>60</v>
      </c>
      <c r="L45" s="57" t="str">
        <f t="shared" si="2"/>
        <v xml:space="preserve"> </v>
      </c>
      <c r="M45" s="58" t="s">
        <v>62</v>
      </c>
      <c r="N45" s="57" t="str">
        <f t="shared" si="3"/>
        <v xml:space="preserve"> </v>
      </c>
      <c r="O45" s="58" t="s">
        <v>63</v>
      </c>
      <c r="P45" s="57" t="str">
        <f t="shared" si="4"/>
        <v xml:space="preserve"> </v>
      </c>
    </row>
    <row r="46" spans="1:16" x14ac:dyDescent="0.25">
      <c r="B46" s="49"/>
      <c r="C46" s="49" t="s">
        <v>17</v>
      </c>
      <c r="D46" s="49" t="s">
        <v>16</v>
      </c>
      <c r="E46" s="49" t="s">
        <v>61</v>
      </c>
      <c r="F46" s="49"/>
      <c r="G46" s="49">
        <f>IF(G39=C46,1,0)</f>
        <v>1</v>
      </c>
      <c r="H46" s="49">
        <f>IF(G40=D46,1,0)</f>
        <v>0</v>
      </c>
      <c r="I46" s="49">
        <f t="shared" si="0"/>
        <v>1</v>
      </c>
      <c r="J46" s="49" t="str">
        <f t="shared" si="1"/>
        <v xml:space="preserve">  </v>
      </c>
      <c r="K46" s="56" t="s">
        <v>62</v>
      </c>
      <c r="L46" s="57" t="str">
        <f t="shared" si="2"/>
        <v xml:space="preserve"> </v>
      </c>
      <c r="M46" s="58" t="s">
        <v>60</v>
      </c>
      <c r="N46" s="57" t="str">
        <f t="shared" si="3"/>
        <v xml:space="preserve"> </v>
      </c>
      <c r="O46" s="58" t="s">
        <v>63</v>
      </c>
      <c r="P46" s="57" t="str">
        <f t="shared" si="4"/>
        <v xml:space="preserve"> </v>
      </c>
    </row>
    <row r="47" spans="1:16" x14ac:dyDescent="0.25">
      <c r="B47" s="49"/>
      <c r="C47" s="49" t="s">
        <v>16</v>
      </c>
      <c r="D47" s="49" t="s">
        <v>18</v>
      </c>
      <c r="E47" s="49" t="s">
        <v>17</v>
      </c>
      <c r="F47" s="49"/>
      <c r="G47" s="49">
        <f>IF(G39=C47,1,0)</f>
        <v>0</v>
      </c>
      <c r="H47" s="49">
        <f>IF(G40=D47,1,0)</f>
        <v>0</v>
      </c>
      <c r="I47" s="49">
        <f t="shared" si="0"/>
        <v>0</v>
      </c>
      <c r="J47" s="49" t="str">
        <f t="shared" si="1"/>
        <v xml:space="preserve">  </v>
      </c>
      <c r="K47" s="59" t="s">
        <v>60</v>
      </c>
      <c r="L47" s="60" t="str">
        <f t="shared" si="2"/>
        <v xml:space="preserve"> </v>
      </c>
      <c r="M47" s="61" t="s">
        <v>64</v>
      </c>
      <c r="N47" s="60" t="str">
        <f t="shared" si="3"/>
        <v xml:space="preserve"> </v>
      </c>
      <c r="O47" s="61" t="s">
        <v>62</v>
      </c>
      <c r="P47" s="60" t="str">
        <f t="shared" si="4"/>
        <v xml:space="preserve"> </v>
      </c>
    </row>
    <row r="48" spans="1:16" x14ac:dyDescent="0.25">
      <c r="B48" s="49"/>
      <c r="C48" s="49" t="s">
        <v>17</v>
      </c>
      <c r="D48" s="49" t="s">
        <v>17</v>
      </c>
      <c r="E48" s="49" t="s">
        <v>17</v>
      </c>
      <c r="F48" s="49"/>
      <c r="G48" s="49">
        <f>IF(G39=C48,1,0)</f>
        <v>1</v>
      </c>
      <c r="H48" s="49">
        <f>IF(G40=D48,1,0)</f>
        <v>1</v>
      </c>
      <c r="I48" s="49">
        <f t="shared" si="0"/>
        <v>2</v>
      </c>
      <c r="J48" s="49" t="str">
        <f t="shared" si="1"/>
        <v>MEDIO</v>
      </c>
      <c r="K48" s="59" t="s">
        <v>62</v>
      </c>
      <c r="L48" s="60" t="str">
        <f t="shared" si="2"/>
        <v>x</v>
      </c>
      <c r="M48" s="61" t="s">
        <v>62</v>
      </c>
      <c r="N48" s="60" t="str">
        <f t="shared" si="3"/>
        <v>x</v>
      </c>
      <c r="O48" s="61" t="s">
        <v>62</v>
      </c>
      <c r="P48" s="60" t="str">
        <f t="shared" si="4"/>
        <v>x</v>
      </c>
    </row>
    <row r="49" spans="2:16" x14ac:dyDescent="0.25">
      <c r="B49" s="49"/>
      <c r="C49" s="49" t="s">
        <v>18</v>
      </c>
      <c r="D49" s="49" t="s">
        <v>16</v>
      </c>
      <c r="E49" s="49" t="s">
        <v>17</v>
      </c>
      <c r="F49" s="49"/>
      <c r="G49" s="49">
        <f>IF(G39=C49,1,0)</f>
        <v>0</v>
      </c>
      <c r="H49" s="49">
        <f>IF(G40=D49,1,0)</f>
        <v>0</v>
      </c>
      <c r="I49" s="49">
        <f t="shared" si="0"/>
        <v>0</v>
      </c>
      <c r="J49" s="49" t="str">
        <f t="shared" si="1"/>
        <v xml:space="preserve">  </v>
      </c>
      <c r="K49" s="59" t="s">
        <v>65</v>
      </c>
      <c r="L49" s="60" t="str">
        <f t="shared" si="2"/>
        <v xml:space="preserve"> </v>
      </c>
      <c r="M49" s="61" t="s">
        <v>60</v>
      </c>
      <c r="N49" s="60" t="str">
        <f t="shared" si="3"/>
        <v xml:space="preserve"> </v>
      </c>
      <c r="O49" s="61" t="s">
        <v>62</v>
      </c>
      <c r="P49" s="60" t="str">
        <f t="shared" si="4"/>
        <v xml:space="preserve"> </v>
      </c>
    </row>
    <row r="50" spans="2:16" x14ac:dyDescent="0.25">
      <c r="B50" s="49"/>
      <c r="C50" s="49" t="s">
        <v>17</v>
      </c>
      <c r="D50" s="49" t="s">
        <v>18</v>
      </c>
      <c r="E50" s="49" t="s">
        <v>18</v>
      </c>
      <c r="F50" s="49"/>
      <c r="G50" s="49">
        <f>IF(G39=C50,1,0)</f>
        <v>1</v>
      </c>
      <c r="H50" s="49">
        <f>IF(G40=D50,1,0)</f>
        <v>0</v>
      </c>
      <c r="I50" s="49">
        <f t="shared" si="0"/>
        <v>1</v>
      </c>
      <c r="J50" s="49" t="str">
        <f t="shared" si="1"/>
        <v xml:space="preserve">  </v>
      </c>
      <c r="K50" s="62" t="s">
        <v>62</v>
      </c>
      <c r="L50" s="63" t="str">
        <f t="shared" si="2"/>
        <v xml:space="preserve"> </v>
      </c>
      <c r="M50" s="64" t="s">
        <v>65</v>
      </c>
      <c r="N50" s="63" t="str">
        <f t="shared" si="3"/>
        <v xml:space="preserve"> </v>
      </c>
      <c r="O50" s="64" t="s">
        <v>65</v>
      </c>
      <c r="P50" s="63" t="str">
        <f t="shared" si="4"/>
        <v xml:space="preserve"> </v>
      </c>
    </row>
    <row r="51" spans="2:16" x14ac:dyDescent="0.25">
      <c r="B51" s="49"/>
      <c r="C51" s="49" t="s">
        <v>18</v>
      </c>
      <c r="D51" s="49" t="s">
        <v>17</v>
      </c>
      <c r="E51" s="49" t="s">
        <v>18</v>
      </c>
      <c r="F51" s="49"/>
      <c r="G51" s="49">
        <f>IF(G39=C51,1,0)</f>
        <v>0</v>
      </c>
      <c r="H51" s="49">
        <f>IF(G40=D51,1,0)</f>
        <v>1</v>
      </c>
      <c r="I51" s="49">
        <f t="shared" si="0"/>
        <v>1</v>
      </c>
      <c r="J51" s="49" t="str">
        <f t="shared" si="1"/>
        <v xml:space="preserve">  </v>
      </c>
      <c r="K51" s="62" t="s">
        <v>65</v>
      </c>
      <c r="L51" s="63" t="str">
        <f t="shared" si="2"/>
        <v xml:space="preserve"> </v>
      </c>
      <c r="M51" s="64" t="s">
        <v>62</v>
      </c>
      <c r="N51" s="63" t="str">
        <f t="shared" si="3"/>
        <v xml:space="preserve"> </v>
      </c>
      <c r="O51" s="64" t="s">
        <v>65</v>
      </c>
      <c r="P51" s="63" t="str">
        <f t="shared" si="4"/>
        <v xml:space="preserve"> </v>
      </c>
    </row>
    <row r="52" spans="2:16" x14ac:dyDescent="0.25">
      <c r="B52" s="49"/>
      <c r="C52" s="49" t="s">
        <v>18</v>
      </c>
      <c r="D52" s="49" t="s">
        <v>18</v>
      </c>
      <c r="E52" s="49" t="s">
        <v>66</v>
      </c>
      <c r="F52" s="49"/>
      <c r="G52" s="49">
        <f>IF(G39=C52,1,0)</f>
        <v>0</v>
      </c>
      <c r="H52" s="49">
        <f>IF(G40=D52,1,0)</f>
        <v>0</v>
      </c>
      <c r="I52" s="49">
        <f t="shared" si="0"/>
        <v>0</v>
      </c>
      <c r="J52" s="49" t="str">
        <f t="shared" si="1"/>
        <v xml:space="preserve">  </v>
      </c>
      <c r="K52" s="65" t="s">
        <v>65</v>
      </c>
      <c r="L52" s="66" t="str">
        <f t="shared" si="2"/>
        <v xml:space="preserve"> </v>
      </c>
      <c r="M52" s="67" t="s">
        <v>65</v>
      </c>
      <c r="N52" s="66" t="str">
        <f t="shared" si="3"/>
        <v xml:space="preserve"> </v>
      </c>
      <c r="O52" s="67" t="s">
        <v>67</v>
      </c>
      <c r="P52" s="66" t="str">
        <f t="shared" si="4"/>
        <v xml:space="preserve"> </v>
      </c>
    </row>
    <row r="53" spans="2:16" x14ac:dyDescent="0.25">
      <c r="B53" s="49"/>
      <c r="C53" s="49"/>
      <c r="D53" s="49"/>
      <c r="E53" s="49"/>
      <c r="F53" s="49"/>
      <c r="G53" s="49"/>
      <c r="H53" s="49"/>
      <c r="I53" s="49"/>
      <c r="J53" s="49"/>
    </row>
    <row r="56" spans="2:16" x14ac:dyDescent="0.25">
      <c r="B56" s="68" t="s">
        <v>68</v>
      </c>
      <c r="C56" s="30" t="s">
        <v>16</v>
      </c>
      <c r="D56" s="30" t="s">
        <v>17</v>
      </c>
      <c r="E56" s="30" t="s">
        <v>18</v>
      </c>
      <c r="G56" s="69" t="s">
        <v>69</v>
      </c>
      <c r="H56" s="69" t="s">
        <v>70</v>
      </c>
      <c r="I56" s="69" t="s">
        <v>71</v>
      </c>
      <c r="J56" s="70"/>
      <c r="K56" s="70"/>
      <c r="L56" s="71"/>
      <c r="M56" s="71"/>
      <c r="N56" s="71"/>
      <c r="O56" s="71"/>
    </row>
    <row r="57" spans="2:16" x14ac:dyDescent="0.25">
      <c r="B57" s="68" t="s">
        <v>3</v>
      </c>
      <c r="C57" s="72">
        <v>9</v>
      </c>
      <c r="D57" s="72">
        <v>6</v>
      </c>
      <c r="E57" s="72">
        <v>3</v>
      </c>
      <c r="G57" s="69">
        <f>C57*9</f>
        <v>81</v>
      </c>
      <c r="H57" s="69">
        <f>D57*9</f>
        <v>54</v>
      </c>
      <c r="I57" s="69">
        <f>E57*9</f>
        <v>27</v>
      </c>
      <c r="J57" s="70"/>
      <c r="K57" s="70"/>
      <c r="L57" s="71"/>
      <c r="M57" s="71"/>
      <c r="N57" s="71"/>
      <c r="O57" s="71"/>
    </row>
    <row r="58" spans="2:16" x14ac:dyDescent="0.25">
      <c r="B58" s="68" t="s">
        <v>4</v>
      </c>
      <c r="C58" s="72">
        <v>6</v>
      </c>
      <c r="D58" s="72">
        <v>4</v>
      </c>
      <c r="E58" s="72">
        <v>2</v>
      </c>
      <c r="G58" s="69">
        <f>C58*4</f>
        <v>24</v>
      </c>
      <c r="H58" s="69">
        <f>D58*4</f>
        <v>16</v>
      </c>
      <c r="I58" s="69">
        <f>E58*4</f>
        <v>8</v>
      </c>
      <c r="J58" s="71"/>
      <c r="K58" s="71"/>
      <c r="L58" s="71"/>
      <c r="M58" s="71"/>
      <c r="N58" s="71"/>
      <c r="O58" s="71"/>
    </row>
    <row r="59" spans="2:16" x14ac:dyDescent="0.25">
      <c r="C59" s="73"/>
      <c r="D59" s="73"/>
      <c r="E59" s="73"/>
      <c r="J59" s="71"/>
      <c r="K59" s="71"/>
      <c r="L59" s="74"/>
      <c r="M59" s="71"/>
      <c r="N59" s="71"/>
      <c r="O59" s="71"/>
    </row>
    <row r="60" spans="2:16" x14ac:dyDescent="0.25">
      <c r="C60" s="73"/>
      <c r="D60" s="73"/>
      <c r="E60" s="73"/>
      <c r="J60" s="71"/>
      <c r="K60" s="71"/>
      <c r="L60" s="75"/>
      <c r="M60" s="71"/>
      <c r="N60" s="71"/>
      <c r="O60" s="71"/>
    </row>
    <row r="61" spans="2:16" x14ac:dyDescent="0.25">
      <c r="B61" s="76" t="s">
        <v>72</v>
      </c>
      <c r="C61" s="73"/>
      <c r="D61" s="73"/>
      <c r="E61" s="73"/>
      <c r="J61" s="71"/>
      <c r="K61" s="71"/>
      <c r="L61" s="75"/>
      <c r="M61" s="71"/>
      <c r="N61" s="71"/>
      <c r="O61" s="71"/>
    </row>
    <row r="62" spans="2:16" x14ac:dyDescent="0.25">
      <c r="B62" s="77" t="s">
        <v>73</v>
      </c>
      <c r="C62" s="72">
        <v>61</v>
      </c>
      <c r="D62" s="78" t="s">
        <v>74</v>
      </c>
      <c r="E62" s="79">
        <f>G57</f>
        <v>81</v>
      </c>
      <c r="J62" s="71"/>
      <c r="K62" s="71"/>
      <c r="L62" s="75"/>
      <c r="M62" s="71"/>
      <c r="N62" s="71"/>
      <c r="O62" s="71"/>
    </row>
    <row r="63" spans="2:16" x14ac:dyDescent="0.25">
      <c r="B63" s="77" t="s">
        <v>75</v>
      </c>
      <c r="C63" s="72">
        <v>40</v>
      </c>
      <c r="D63" s="78" t="s">
        <v>74</v>
      </c>
      <c r="E63" s="72">
        <v>60</v>
      </c>
      <c r="J63" s="71"/>
      <c r="K63" s="71"/>
      <c r="L63" s="74"/>
      <c r="M63" s="71"/>
      <c r="N63" s="71"/>
      <c r="O63" s="71"/>
    </row>
    <row r="64" spans="2:16" x14ac:dyDescent="0.25">
      <c r="B64" s="77" t="s">
        <v>76</v>
      </c>
      <c r="C64" s="79">
        <f>I57</f>
        <v>27</v>
      </c>
      <c r="D64" s="78" t="s">
        <v>74</v>
      </c>
      <c r="E64" s="72">
        <v>39</v>
      </c>
      <c r="J64" s="71"/>
      <c r="K64" s="71"/>
      <c r="L64" s="75"/>
      <c r="M64" s="71"/>
      <c r="N64" s="71"/>
      <c r="O64" s="71"/>
    </row>
    <row r="65" spans="2:15" x14ac:dyDescent="0.25">
      <c r="B65" s="68"/>
      <c r="C65" s="73"/>
      <c r="D65" s="73"/>
      <c r="E65" s="73"/>
      <c r="J65" s="71"/>
      <c r="K65" s="71"/>
      <c r="L65" s="75"/>
      <c r="M65" s="71"/>
      <c r="N65" s="71"/>
      <c r="O65" s="71"/>
    </row>
    <row r="66" spans="2:15" x14ac:dyDescent="0.25">
      <c r="B66" s="76" t="s">
        <v>77</v>
      </c>
      <c r="C66" s="73"/>
      <c r="D66" s="73"/>
      <c r="E66" s="73"/>
      <c r="J66" s="71"/>
      <c r="K66" s="71"/>
      <c r="L66" s="75"/>
      <c r="M66" s="71"/>
      <c r="N66" s="71"/>
      <c r="O66" s="71"/>
    </row>
    <row r="67" spans="2:15" x14ac:dyDescent="0.25">
      <c r="B67" s="77" t="s">
        <v>73</v>
      </c>
      <c r="C67" s="72">
        <v>18</v>
      </c>
      <c r="D67" s="78" t="s">
        <v>74</v>
      </c>
      <c r="E67" s="79">
        <f>G58</f>
        <v>24</v>
      </c>
    </row>
    <row r="68" spans="2:15" x14ac:dyDescent="0.25">
      <c r="B68" s="77" t="s">
        <v>75</v>
      </c>
      <c r="C68" s="72">
        <v>11</v>
      </c>
      <c r="D68" s="78" t="s">
        <v>74</v>
      </c>
      <c r="E68" s="72">
        <v>17</v>
      </c>
    </row>
    <row r="69" spans="2:15" x14ac:dyDescent="0.25">
      <c r="B69" s="77" t="s">
        <v>76</v>
      </c>
      <c r="C69" s="79">
        <f>I58</f>
        <v>8</v>
      </c>
      <c r="D69" s="78" t="s">
        <v>74</v>
      </c>
      <c r="E69" s="72">
        <v>10</v>
      </c>
    </row>
  </sheetData>
  <mergeCells count="6">
    <mergeCell ref="K42:P42"/>
    <mergeCell ref="A4:B4"/>
    <mergeCell ref="C4:E4"/>
    <mergeCell ref="A26:B26"/>
    <mergeCell ref="C26:E26"/>
    <mergeCell ref="J28:O28"/>
  </mergeCells>
  <pageMargins left="0.23611111111111099" right="0.31527777777777799" top="0.35416666666666702" bottom="0.31527777777777799" header="0.51180555555555496" footer="0.51180555555555496"/>
  <pageSetup paperSize="9" firstPageNumber="0" orientation="portrait" horizontalDpi="300" verticalDpi="3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L69"/>
  <sheetViews>
    <sheetView topLeftCell="B47" zoomScale="150" zoomScaleNormal="150" workbookViewId="0">
      <selection activeCell="D28" sqref="D28"/>
    </sheetView>
  </sheetViews>
  <sheetFormatPr defaultRowHeight="15" x14ac:dyDescent="0.25"/>
  <cols>
    <col min="1" max="1" width="3.28515625" style="17" customWidth="1"/>
    <col min="2" max="2" width="76.140625" style="17" customWidth="1"/>
    <col min="3" max="3" width="5.140625" style="17" customWidth="1"/>
    <col min="4" max="4" width="6.28515625" style="17" customWidth="1"/>
    <col min="5" max="5" width="6.140625" style="17" customWidth="1"/>
    <col min="6" max="6" width="3.85546875" style="17" customWidth="1"/>
    <col min="7" max="7" width="8.140625" style="17" customWidth="1"/>
    <col min="8" max="8" width="4" style="17" customWidth="1"/>
    <col min="9" max="9" width="10.5703125" style="17" customWidth="1"/>
    <col min="10" max="64" width="9.140625" style="17" customWidth="1"/>
  </cols>
  <sheetData>
    <row r="1" spans="1:9" x14ac:dyDescent="0.25">
      <c r="B1" s="18" t="s">
        <v>12</v>
      </c>
    </row>
    <row r="2" spans="1:9" ht="29.25" customHeight="1" x14ac:dyDescent="0.25">
      <c r="B2" s="19" t="s">
        <v>104</v>
      </c>
      <c r="C2" s="19"/>
      <c r="D2" s="19"/>
      <c r="E2" s="19"/>
    </row>
    <row r="3" spans="1:9" ht="40.5" customHeight="1" x14ac:dyDescent="0.25">
      <c r="B3" s="80" t="s">
        <v>92</v>
      </c>
      <c r="C3" s="21"/>
      <c r="D3" s="21"/>
      <c r="E3" s="21"/>
    </row>
    <row r="4" spans="1:9" ht="12.75" customHeight="1" x14ac:dyDescent="0.25">
      <c r="A4" s="105" t="s">
        <v>13</v>
      </c>
      <c r="B4" s="105"/>
      <c r="C4" s="105" t="s">
        <v>14</v>
      </c>
      <c r="D4" s="105"/>
      <c r="E4" s="105"/>
    </row>
    <row r="5" spans="1:9" x14ac:dyDescent="0.25">
      <c r="A5" s="22">
        <v>1</v>
      </c>
      <c r="B5" s="22" t="s">
        <v>15</v>
      </c>
      <c r="C5" s="23" t="s">
        <v>16</v>
      </c>
      <c r="D5" s="23" t="s">
        <v>17</v>
      </c>
      <c r="E5" s="23" t="s">
        <v>18</v>
      </c>
    </row>
    <row r="6" spans="1:9" ht="39" x14ac:dyDescent="0.25">
      <c r="A6" s="24"/>
      <c r="B6" s="25" t="s">
        <v>19</v>
      </c>
      <c r="C6" s="26" t="s">
        <v>78</v>
      </c>
      <c r="D6" s="26"/>
      <c r="E6" s="26"/>
      <c r="H6" s="27">
        <f>COUNTA(C6:E6)</f>
        <v>1</v>
      </c>
      <c r="I6" s="28" t="str">
        <f>IF(H6=1,"OK","VALORIZZARE UN LIVELLO")</f>
        <v>OK</v>
      </c>
    </row>
    <row r="7" spans="1:9" x14ac:dyDescent="0.25">
      <c r="A7" s="22">
        <v>2</v>
      </c>
      <c r="B7" s="22" t="s">
        <v>21</v>
      </c>
      <c r="C7" s="23" t="s">
        <v>16</v>
      </c>
      <c r="D7" s="23" t="s">
        <v>17</v>
      </c>
      <c r="E7" s="23" t="s">
        <v>18</v>
      </c>
      <c r="H7" s="27"/>
      <c r="I7" s="28"/>
    </row>
    <row r="8" spans="1:9" ht="26.25" x14ac:dyDescent="0.25">
      <c r="A8" s="24"/>
      <c r="B8" s="25" t="s">
        <v>22</v>
      </c>
      <c r="C8" s="26" t="s">
        <v>78</v>
      </c>
      <c r="D8" s="26"/>
      <c r="E8" s="26"/>
      <c r="H8" s="27">
        <f>COUNTA(C8:E8)</f>
        <v>1</v>
      </c>
      <c r="I8" s="28" t="str">
        <f>IF(H8=1,"OK","VALORIZZARE UN LIVELLO")</f>
        <v>OK</v>
      </c>
    </row>
    <row r="9" spans="1:9" x14ac:dyDescent="0.25">
      <c r="A9" s="22">
        <v>3</v>
      </c>
      <c r="B9" s="22" t="s">
        <v>23</v>
      </c>
      <c r="C9" s="23" t="s">
        <v>16</v>
      </c>
      <c r="D9" s="23" t="s">
        <v>17</v>
      </c>
      <c r="E9" s="23" t="s">
        <v>18</v>
      </c>
      <c r="H9" s="27"/>
      <c r="I9" s="28"/>
    </row>
    <row r="10" spans="1:9" ht="26.25" x14ac:dyDescent="0.25">
      <c r="A10" s="24"/>
      <c r="B10" s="25" t="s">
        <v>24</v>
      </c>
      <c r="C10" s="26"/>
      <c r="D10" s="26"/>
      <c r="E10" s="26" t="s">
        <v>78</v>
      </c>
      <c r="H10" s="27">
        <f>COUNTA(C10:E10)</f>
        <v>1</v>
      </c>
      <c r="I10" s="28" t="str">
        <f>IF(H10=1,"OK","VALORIZZARE UN LIVELLO")</f>
        <v>OK</v>
      </c>
    </row>
    <row r="11" spans="1:9" x14ac:dyDescent="0.25">
      <c r="A11" s="22">
        <v>4</v>
      </c>
      <c r="B11" s="22" t="s">
        <v>25</v>
      </c>
      <c r="C11" s="23" t="s">
        <v>16</v>
      </c>
      <c r="D11" s="23" t="s">
        <v>17</v>
      </c>
      <c r="E11" s="23" t="s">
        <v>18</v>
      </c>
      <c r="H11" s="27"/>
      <c r="I11" s="28"/>
    </row>
    <row r="12" spans="1:9" ht="51.75" x14ac:dyDescent="0.25">
      <c r="A12" s="24"/>
      <c r="B12" s="25" t="s">
        <v>26</v>
      </c>
      <c r="C12" s="26"/>
      <c r="D12" s="26"/>
      <c r="E12" s="26" t="s">
        <v>78</v>
      </c>
      <c r="H12" s="27">
        <f>COUNTA(C12:E12)</f>
        <v>1</v>
      </c>
      <c r="I12" s="28" t="str">
        <f>IF(H12=1,"OK","VALORIZZARE UN LIVELLO")</f>
        <v>OK</v>
      </c>
    </row>
    <row r="13" spans="1:9" x14ac:dyDescent="0.25">
      <c r="A13" s="22">
        <v>5</v>
      </c>
      <c r="B13" s="22" t="s">
        <v>27</v>
      </c>
      <c r="C13" s="23" t="s">
        <v>16</v>
      </c>
      <c r="D13" s="23" t="s">
        <v>17</v>
      </c>
      <c r="E13" s="23" t="s">
        <v>18</v>
      </c>
      <c r="H13" s="27"/>
      <c r="I13" s="28"/>
    </row>
    <row r="14" spans="1:9" ht="39" x14ac:dyDescent="0.25">
      <c r="A14" s="24"/>
      <c r="B14" s="25" t="s">
        <v>28</v>
      </c>
      <c r="C14" s="26"/>
      <c r="D14" s="26"/>
      <c r="E14" s="26" t="s">
        <v>78</v>
      </c>
      <c r="H14" s="27">
        <f>COUNTA(C14:E14)</f>
        <v>1</v>
      </c>
      <c r="I14" s="28" t="str">
        <f>IF(H14=1,"OK","VALORIZZARE UN LIVELLO")</f>
        <v>OK</v>
      </c>
    </row>
    <row r="15" spans="1:9" ht="34.5" customHeight="1" x14ac:dyDescent="0.25">
      <c r="A15" s="22">
        <v>6</v>
      </c>
      <c r="B15" s="22" t="s">
        <v>29</v>
      </c>
      <c r="C15" s="23" t="s">
        <v>16</v>
      </c>
      <c r="D15" s="23" t="s">
        <v>17</v>
      </c>
      <c r="E15" s="23" t="s">
        <v>18</v>
      </c>
      <c r="H15" s="27"/>
      <c r="I15" s="28"/>
    </row>
    <row r="16" spans="1:9" ht="21" x14ac:dyDescent="0.25">
      <c r="A16" s="24"/>
      <c r="B16" s="25" t="s">
        <v>30</v>
      </c>
      <c r="C16" s="26"/>
      <c r="D16" s="26"/>
      <c r="E16" s="26" t="s">
        <v>78</v>
      </c>
      <c r="H16" s="27">
        <f>COUNTA(C16:E16)</f>
        <v>1</v>
      </c>
      <c r="I16" s="28" t="str">
        <f>IF(H16=1,"OK","VALORIZZARE UN LIVELLO")</f>
        <v>OK</v>
      </c>
    </row>
    <row r="17" spans="1:15" x14ac:dyDescent="0.25">
      <c r="A17" s="22">
        <v>7</v>
      </c>
      <c r="B17" s="22" t="s">
        <v>31</v>
      </c>
      <c r="C17" s="23" t="s">
        <v>16</v>
      </c>
      <c r="D17" s="23" t="s">
        <v>17</v>
      </c>
      <c r="E17" s="23" t="s">
        <v>18</v>
      </c>
      <c r="H17" s="27"/>
      <c r="I17" s="28"/>
    </row>
    <row r="18" spans="1:15" ht="54" customHeight="1" x14ac:dyDescent="0.25">
      <c r="A18" s="24"/>
      <c r="B18" s="25" t="s">
        <v>32</v>
      </c>
      <c r="C18" s="26"/>
      <c r="D18" s="26"/>
      <c r="E18" s="26" t="s">
        <v>20</v>
      </c>
      <c r="H18" s="27">
        <f>COUNTA(C18:E18)</f>
        <v>1</v>
      </c>
      <c r="I18" s="28" t="str">
        <f>IF(H18=1,"OK","VALORIZZARE UN LIVELLO")</f>
        <v>OK</v>
      </c>
    </row>
    <row r="19" spans="1:15" x14ac:dyDescent="0.25">
      <c r="A19" s="22">
        <v>8</v>
      </c>
      <c r="B19" s="22" t="s">
        <v>33</v>
      </c>
      <c r="C19" s="23" t="s">
        <v>16</v>
      </c>
      <c r="D19" s="23" t="s">
        <v>17</v>
      </c>
      <c r="E19" s="23" t="s">
        <v>18</v>
      </c>
      <c r="H19" s="27"/>
      <c r="I19" s="28"/>
    </row>
    <row r="20" spans="1:15" ht="26.25" x14ac:dyDescent="0.25">
      <c r="A20" s="24"/>
      <c r="B20" s="25" t="s">
        <v>34</v>
      </c>
      <c r="C20" s="26"/>
      <c r="D20" s="26"/>
      <c r="E20" s="26" t="s">
        <v>20</v>
      </c>
      <c r="H20" s="27">
        <f>COUNTA(C20:E20)</f>
        <v>1</v>
      </c>
      <c r="I20" s="28" t="str">
        <f>IF(H20=1,"OK","VALORIZZARE UN LIVELLO")</f>
        <v>OK</v>
      </c>
    </row>
    <row r="21" spans="1:15" x14ac:dyDescent="0.25">
      <c r="A21" s="22">
        <v>9</v>
      </c>
      <c r="B21" s="22" t="s">
        <v>35</v>
      </c>
      <c r="C21" s="23" t="s">
        <v>16</v>
      </c>
      <c r="D21" s="23" t="s">
        <v>17</v>
      </c>
      <c r="E21" s="23" t="s">
        <v>18</v>
      </c>
      <c r="H21" s="27"/>
      <c r="I21" s="28"/>
    </row>
    <row r="22" spans="1:15" ht="26.25" x14ac:dyDescent="0.25">
      <c r="A22" s="24"/>
      <c r="B22" s="25" t="s">
        <v>36</v>
      </c>
      <c r="C22" s="29"/>
      <c r="D22" s="29" t="s">
        <v>20</v>
      </c>
      <c r="E22" s="29"/>
      <c r="H22" s="27">
        <f>COUNTA(C22:E22)</f>
        <v>1</v>
      </c>
      <c r="I22" s="28" t="str">
        <f>IF(H22=1,"OK","VALORIZZARE UN LIVELLO")</f>
        <v>OK</v>
      </c>
    </row>
    <row r="23" spans="1:15" x14ac:dyDescent="0.25">
      <c r="C23" s="30" t="s">
        <v>16</v>
      </c>
      <c r="D23" s="30" t="s">
        <v>17</v>
      </c>
      <c r="E23" s="30" t="s">
        <v>18</v>
      </c>
      <c r="H23" s="27"/>
      <c r="I23" s="28"/>
    </row>
    <row r="24" spans="1:15" x14ac:dyDescent="0.25">
      <c r="B24" s="31" t="s">
        <v>37</v>
      </c>
      <c r="C24" s="32">
        <f>COUNTA(C6,C8,C10,C12,C14,C16,C18,C20,C22)</f>
        <v>2</v>
      </c>
      <c r="D24" s="32">
        <f>COUNTA(D6,D8,D10,D12,D14,D16,D18,D20,D22)</f>
        <v>1</v>
      </c>
      <c r="E24" s="32">
        <f>COUNTA(E6,E8,E10,E12,E14,E16,E18,E20,E22)</f>
        <v>6</v>
      </c>
      <c r="H24" s="27">
        <f>SUM(C24:E24)</f>
        <v>9</v>
      </c>
      <c r="I24" s="28" t="str">
        <f>IF(H24=9,"OK","ERRORE TOTALI")</f>
        <v>OK</v>
      </c>
      <c r="L24" s="17" t="s">
        <v>38</v>
      </c>
    </row>
    <row r="25" spans="1:15" x14ac:dyDescent="0.25">
      <c r="H25" s="27"/>
      <c r="I25" s="28"/>
    </row>
    <row r="26" spans="1:15" ht="15.75" customHeight="1" x14ac:dyDescent="0.25">
      <c r="A26" s="106" t="s">
        <v>39</v>
      </c>
      <c r="B26" s="106"/>
      <c r="C26" s="107" t="s">
        <v>14</v>
      </c>
      <c r="D26" s="107"/>
      <c r="E26" s="107"/>
      <c r="H26" s="27"/>
      <c r="I26" s="28"/>
    </row>
    <row r="27" spans="1:15" x14ac:dyDescent="0.25">
      <c r="A27" s="33">
        <v>1</v>
      </c>
      <c r="B27" s="34" t="s">
        <v>40</v>
      </c>
      <c r="C27" s="23" t="s">
        <v>16</v>
      </c>
      <c r="D27" s="23" t="s">
        <v>17</v>
      </c>
      <c r="E27" s="23" t="s">
        <v>18</v>
      </c>
      <c r="H27" s="27"/>
      <c r="I27" s="28"/>
    </row>
    <row r="28" spans="1:15" ht="39.75" customHeight="1" x14ac:dyDescent="0.25">
      <c r="A28" s="35"/>
      <c r="B28" s="36" t="s">
        <v>41</v>
      </c>
      <c r="C28" s="26" t="s">
        <v>20</v>
      </c>
      <c r="D28" s="26"/>
      <c r="E28" s="26"/>
      <c r="H28" s="27">
        <f>COUNTA(C28:E28)</f>
        <v>1</v>
      </c>
      <c r="I28" s="28" t="str">
        <f>IF(H28=1,"OK","VALORIZZARE UN LIVELLO")</f>
        <v>OK</v>
      </c>
      <c r="J28" s="108"/>
      <c r="K28" s="108"/>
      <c r="L28" s="108"/>
      <c r="M28" s="108"/>
      <c r="N28" s="108"/>
      <c r="O28" s="108"/>
    </row>
    <row r="29" spans="1:15" x14ac:dyDescent="0.25">
      <c r="A29" s="33">
        <v>2</v>
      </c>
      <c r="B29" s="34" t="s">
        <v>42</v>
      </c>
      <c r="C29" s="23" t="s">
        <v>16</v>
      </c>
      <c r="D29" s="23" t="s">
        <v>17</v>
      </c>
      <c r="E29" s="23" t="s">
        <v>18</v>
      </c>
      <c r="H29" s="27"/>
      <c r="I29" s="28"/>
    </row>
    <row r="30" spans="1:15" ht="26.25" x14ac:dyDescent="0.25">
      <c r="A30" s="35"/>
      <c r="B30" s="36" t="s">
        <v>43</v>
      </c>
      <c r="C30" s="26"/>
      <c r="D30" s="26"/>
      <c r="E30" s="26" t="s">
        <v>20</v>
      </c>
      <c r="H30" s="27">
        <f>COUNTA(C30:E30)</f>
        <v>1</v>
      </c>
      <c r="I30" s="28" t="str">
        <f>IF(H30=1,"OK","VALORIZZARE UN LIVELLO")</f>
        <v>OK</v>
      </c>
    </row>
    <row r="31" spans="1:15" x14ac:dyDescent="0.25">
      <c r="A31" s="33">
        <v>3</v>
      </c>
      <c r="B31" s="34" t="s">
        <v>44</v>
      </c>
      <c r="C31" s="23" t="s">
        <v>16</v>
      </c>
      <c r="D31" s="23" t="s">
        <v>17</v>
      </c>
      <c r="E31" s="23" t="s">
        <v>18</v>
      </c>
      <c r="H31" s="27"/>
      <c r="I31" s="28"/>
    </row>
    <row r="32" spans="1:15" ht="26.25" x14ac:dyDescent="0.25">
      <c r="A32" s="35"/>
      <c r="B32" s="36" t="s">
        <v>45</v>
      </c>
      <c r="C32" s="26"/>
      <c r="D32" s="26" t="s">
        <v>20</v>
      </c>
      <c r="E32" s="26"/>
      <c r="H32" s="27">
        <f>COUNTA(C32:E32)</f>
        <v>1</v>
      </c>
      <c r="I32" s="28" t="str">
        <f>IF(H32=1,"OK","VALORIZZARE UN LIVELLO")</f>
        <v>OK</v>
      </c>
    </row>
    <row r="33" spans="1:16" x14ac:dyDescent="0.25">
      <c r="A33" s="33">
        <v>4</v>
      </c>
      <c r="B33" s="34" t="s">
        <v>46</v>
      </c>
      <c r="C33" s="23" t="s">
        <v>16</v>
      </c>
      <c r="D33" s="23" t="s">
        <v>17</v>
      </c>
      <c r="E33" s="23" t="s">
        <v>18</v>
      </c>
      <c r="H33" s="27"/>
      <c r="I33" s="28"/>
    </row>
    <row r="34" spans="1:16" ht="39" x14ac:dyDescent="0.25">
      <c r="A34" s="35"/>
      <c r="B34" s="37" t="s">
        <v>47</v>
      </c>
      <c r="C34" s="26"/>
      <c r="D34" s="26"/>
      <c r="E34" s="26" t="s">
        <v>20</v>
      </c>
      <c r="H34" s="27">
        <f>COUNTA(C34:E34)</f>
        <v>1</v>
      </c>
      <c r="I34" s="28" t="str">
        <f>IF(H34=1,"OK","VALORIZZARE UN LIVELLO")</f>
        <v>OK</v>
      </c>
    </row>
    <row r="35" spans="1:16" x14ac:dyDescent="0.25">
      <c r="C35" s="38" t="s">
        <v>16</v>
      </c>
      <c r="D35" s="38" t="s">
        <v>17</v>
      </c>
      <c r="E35" s="38" t="s">
        <v>18</v>
      </c>
      <c r="H35" s="27"/>
      <c r="I35" s="28"/>
    </row>
    <row r="36" spans="1:16" x14ac:dyDescent="0.25">
      <c r="B36" s="39" t="s">
        <v>48</v>
      </c>
      <c r="C36" s="32">
        <f>COUNTA(C28,C30,C32,C34)</f>
        <v>1</v>
      </c>
      <c r="D36" s="32">
        <f>COUNTA(D28,D30,D32,D34)</f>
        <v>1</v>
      </c>
      <c r="E36" s="32">
        <f>COUNTA(E28,E30,E32,E34)</f>
        <v>2</v>
      </c>
      <c r="H36" s="27">
        <f>SUM(C36:E36)</f>
        <v>4</v>
      </c>
      <c r="I36" s="28" t="str">
        <f>IF(H36=4,"OK","ERRORE TOTALI")</f>
        <v>OK</v>
      </c>
      <c r="L36" s="17" t="s">
        <v>38</v>
      </c>
    </row>
    <row r="38" spans="1:16" ht="15.75" x14ac:dyDescent="0.25">
      <c r="B38" s="40" t="s">
        <v>49</v>
      </c>
      <c r="C38" s="30" t="s">
        <v>16</v>
      </c>
      <c r="D38" s="30" t="s">
        <v>17</v>
      </c>
      <c r="E38" s="30" t="s">
        <v>18</v>
      </c>
      <c r="F38" s="30" t="s">
        <v>50</v>
      </c>
    </row>
    <row r="39" spans="1:16" x14ac:dyDescent="0.25">
      <c r="B39" s="41" t="s">
        <v>3</v>
      </c>
      <c r="C39" s="42">
        <f>C24*C57</f>
        <v>18</v>
      </c>
      <c r="D39" s="42">
        <f>D24*D57</f>
        <v>6</v>
      </c>
      <c r="E39" s="42">
        <f>E24*E57</f>
        <v>18</v>
      </c>
      <c r="F39" s="43">
        <f>SUM(C39:E39)</f>
        <v>42</v>
      </c>
      <c r="G39" s="42" t="str">
        <f>IF(F39&lt;C63,"BASSO",(IF(F39&lt;C62,"MEDIO","ALTO")))</f>
        <v>MEDIO</v>
      </c>
    </row>
    <row r="40" spans="1:16" x14ac:dyDescent="0.25">
      <c r="B40" s="44" t="s">
        <v>4</v>
      </c>
      <c r="C40" s="45">
        <f>C36*C58</f>
        <v>6</v>
      </c>
      <c r="D40" s="45">
        <f>D36*D58</f>
        <v>4</v>
      </c>
      <c r="E40" s="45">
        <f>E36*E58</f>
        <v>4</v>
      </c>
      <c r="F40" s="46">
        <f>SUM(C40:E40)</f>
        <v>14</v>
      </c>
      <c r="G40" s="45" t="str">
        <f>IF(F40&lt;C68,"BASSO",(IF(F40&lt;C67,"MEDIO","ALTO")))</f>
        <v>MEDIO</v>
      </c>
    </row>
    <row r="41" spans="1:16" ht="15.75" x14ac:dyDescent="0.25">
      <c r="B41" s="47" t="s">
        <v>51</v>
      </c>
      <c r="C41" s="48"/>
      <c r="D41" s="48"/>
      <c r="E41" s="48"/>
      <c r="F41" s="48"/>
      <c r="G41" s="48" t="str">
        <f>IF(I44=2,J44,(IF(I45=2,J45,(IF(I46=2,J46,(IF(I47=2,J47,(IF(I48=2,J48,(IF(I49=2,J49,(IF(I50=2,J50,(IF(I51=2,J51,J52)))))))))))))))</f>
        <v>MEDIO</v>
      </c>
    </row>
    <row r="42" spans="1:16" ht="13.5" customHeight="1" x14ac:dyDescent="0.25">
      <c r="K42" s="104" t="s">
        <v>52</v>
      </c>
      <c r="L42" s="104"/>
      <c r="M42" s="104"/>
      <c r="N42" s="104"/>
      <c r="O42" s="104"/>
      <c r="P42" s="104"/>
    </row>
    <row r="43" spans="1:16" ht="25.5" x14ac:dyDescent="0.25">
      <c r="B43" s="49"/>
      <c r="C43" s="49" t="s">
        <v>53</v>
      </c>
      <c r="D43" s="49" t="s">
        <v>54</v>
      </c>
      <c r="E43" s="49" t="s">
        <v>55</v>
      </c>
      <c r="F43" s="49"/>
      <c r="G43" s="49"/>
      <c r="H43" s="49"/>
      <c r="I43" s="49"/>
      <c r="J43" s="49"/>
      <c r="K43" s="50" t="s">
        <v>56</v>
      </c>
      <c r="L43" s="51"/>
      <c r="M43" s="51" t="s">
        <v>57</v>
      </c>
      <c r="N43" s="51"/>
      <c r="O43" s="51" t="s">
        <v>58</v>
      </c>
      <c r="P43" s="52"/>
    </row>
    <row r="44" spans="1:16" x14ac:dyDescent="0.25">
      <c r="B44" s="49"/>
      <c r="C44" s="49" t="s">
        <v>16</v>
      </c>
      <c r="D44" s="49" t="s">
        <v>16</v>
      </c>
      <c r="E44" s="49" t="s">
        <v>16</v>
      </c>
      <c r="F44" s="49"/>
      <c r="G44" s="49">
        <f>IF(G39=C44,1,0)</f>
        <v>0</v>
      </c>
      <c r="H44" s="49">
        <f>IF(G40=D44,1,0)</f>
        <v>0</v>
      </c>
      <c r="I44" s="49">
        <f t="shared" ref="I44:I52" si="0">SUM(G44:H44)</f>
        <v>0</v>
      </c>
      <c r="J44" s="49" t="str">
        <f t="shared" ref="J44:J52" si="1">IF(I44=2,E44,"  ")</f>
        <v xml:space="preserve">  </v>
      </c>
      <c r="K44" s="53" t="s">
        <v>59</v>
      </c>
      <c r="L44" s="54" t="str">
        <f t="shared" ref="L44:L52" si="2">P44</f>
        <v xml:space="preserve"> </v>
      </c>
      <c r="M44" s="55" t="s">
        <v>59</v>
      </c>
      <c r="N44" s="54" t="str">
        <f t="shared" ref="N44:N52" si="3">P44</f>
        <v xml:space="preserve"> </v>
      </c>
      <c r="O44" s="55" t="s">
        <v>60</v>
      </c>
      <c r="P44" s="54" t="str">
        <f t="shared" ref="P44:P52" si="4">IF(J44=O44,"x"," ")</f>
        <v xml:space="preserve"> </v>
      </c>
    </row>
    <row r="45" spans="1:16" x14ac:dyDescent="0.25">
      <c r="B45" s="49"/>
      <c r="C45" s="49" t="s">
        <v>16</v>
      </c>
      <c r="D45" s="49" t="s">
        <v>17</v>
      </c>
      <c r="E45" s="49" t="s">
        <v>61</v>
      </c>
      <c r="F45" s="49"/>
      <c r="G45" s="49">
        <f>IF(G39=C45,1,0)</f>
        <v>0</v>
      </c>
      <c r="H45" s="49">
        <f>IF(G40=D45,1,0)</f>
        <v>1</v>
      </c>
      <c r="I45" s="49">
        <f t="shared" si="0"/>
        <v>1</v>
      </c>
      <c r="J45" s="49" t="str">
        <f t="shared" si="1"/>
        <v xml:space="preserve">  </v>
      </c>
      <c r="K45" s="56" t="s">
        <v>60</v>
      </c>
      <c r="L45" s="57" t="str">
        <f t="shared" si="2"/>
        <v xml:space="preserve"> </v>
      </c>
      <c r="M45" s="58" t="s">
        <v>62</v>
      </c>
      <c r="N45" s="57" t="str">
        <f t="shared" si="3"/>
        <v xml:space="preserve"> </v>
      </c>
      <c r="O45" s="58" t="s">
        <v>63</v>
      </c>
      <c r="P45" s="57" t="str">
        <f t="shared" si="4"/>
        <v xml:space="preserve"> </v>
      </c>
    </row>
    <row r="46" spans="1:16" x14ac:dyDescent="0.25">
      <c r="B46" s="49"/>
      <c r="C46" s="49" t="s">
        <v>17</v>
      </c>
      <c r="D46" s="49" t="s">
        <v>16</v>
      </c>
      <c r="E46" s="49" t="s">
        <v>61</v>
      </c>
      <c r="F46" s="49"/>
      <c r="G46" s="49">
        <f>IF(G39=C46,1,0)</f>
        <v>1</v>
      </c>
      <c r="H46" s="49">
        <f>IF(G40=D46,1,0)</f>
        <v>0</v>
      </c>
      <c r="I46" s="49">
        <f t="shared" si="0"/>
        <v>1</v>
      </c>
      <c r="J46" s="49" t="str">
        <f t="shared" si="1"/>
        <v xml:space="preserve">  </v>
      </c>
      <c r="K46" s="56" t="s">
        <v>62</v>
      </c>
      <c r="L46" s="57" t="str">
        <f t="shared" si="2"/>
        <v xml:space="preserve"> </v>
      </c>
      <c r="M46" s="58" t="s">
        <v>60</v>
      </c>
      <c r="N46" s="57" t="str">
        <f t="shared" si="3"/>
        <v xml:space="preserve"> </v>
      </c>
      <c r="O46" s="58" t="s">
        <v>63</v>
      </c>
      <c r="P46" s="57" t="str">
        <f t="shared" si="4"/>
        <v xml:space="preserve"> </v>
      </c>
    </row>
    <row r="47" spans="1:16" x14ac:dyDescent="0.25">
      <c r="B47" s="49"/>
      <c r="C47" s="49" t="s">
        <v>16</v>
      </c>
      <c r="D47" s="49" t="s">
        <v>18</v>
      </c>
      <c r="E47" s="49" t="s">
        <v>17</v>
      </c>
      <c r="F47" s="49"/>
      <c r="G47" s="49">
        <f>IF(G39=C47,1,0)</f>
        <v>0</v>
      </c>
      <c r="H47" s="49">
        <f>IF(G40=D47,1,0)</f>
        <v>0</v>
      </c>
      <c r="I47" s="49">
        <f t="shared" si="0"/>
        <v>0</v>
      </c>
      <c r="J47" s="49" t="str">
        <f t="shared" si="1"/>
        <v xml:space="preserve">  </v>
      </c>
      <c r="K47" s="59" t="s">
        <v>60</v>
      </c>
      <c r="L47" s="60" t="str">
        <f t="shared" si="2"/>
        <v xml:space="preserve"> </v>
      </c>
      <c r="M47" s="61" t="s">
        <v>64</v>
      </c>
      <c r="N47" s="60" t="str">
        <f t="shared" si="3"/>
        <v xml:space="preserve"> </v>
      </c>
      <c r="O47" s="61" t="s">
        <v>62</v>
      </c>
      <c r="P47" s="60" t="str">
        <f t="shared" si="4"/>
        <v xml:space="preserve"> </v>
      </c>
    </row>
    <row r="48" spans="1:16" x14ac:dyDescent="0.25">
      <c r="B48" s="49"/>
      <c r="C48" s="49" t="s">
        <v>17</v>
      </c>
      <c r="D48" s="49" t="s">
        <v>17</v>
      </c>
      <c r="E48" s="49" t="s">
        <v>17</v>
      </c>
      <c r="F48" s="49"/>
      <c r="G48" s="49">
        <f>IF(G39=C48,1,0)</f>
        <v>1</v>
      </c>
      <c r="H48" s="49">
        <f>IF(G40=D48,1,0)</f>
        <v>1</v>
      </c>
      <c r="I48" s="49">
        <f t="shared" si="0"/>
        <v>2</v>
      </c>
      <c r="J48" s="49" t="str">
        <f t="shared" si="1"/>
        <v>MEDIO</v>
      </c>
      <c r="K48" s="59" t="s">
        <v>62</v>
      </c>
      <c r="L48" s="60" t="str">
        <f t="shared" si="2"/>
        <v>x</v>
      </c>
      <c r="M48" s="61" t="s">
        <v>62</v>
      </c>
      <c r="N48" s="60" t="str">
        <f t="shared" si="3"/>
        <v>x</v>
      </c>
      <c r="O48" s="61" t="s">
        <v>62</v>
      </c>
      <c r="P48" s="60" t="str">
        <f t="shared" si="4"/>
        <v>x</v>
      </c>
    </row>
    <row r="49" spans="2:16" x14ac:dyDescent="0.25">
      <c r="B49" s="49"/>
      <c r="C49" s="49" t="s">
        <v>18</v>
      </c>
      <c r="D49" s="49" t="s">
        <v>16</v>
      </c>
      <c r="E49" s="49" t="s">
        <v>17</v>
      </c>
      <c r="F49" s="49"/>
      <c r="G49" s="49">
        <f>IF(G39=C49,1,0)</f>
        <v>0</v>
      </c>
      <c r="H49" s="49">
        <f>IF(G40=D49,1,0)</f>
        <v>0</v>
      </c>
      <c r="I49" s="49">
        <f t="shared" si="0"/>
        <v>0</v>
      </c>
      <c r="J49" s="49" t="str">
        <f t="shared" si="1"/>
        <v xml:space="preserve">  </v>
      </c>
      <c r="K49" s="59" t="s">
        <v>65</v>
      </c>
      <c r="L49" s="60" t="str">
        <f t="shared" si="2"/>
        <v xml:space="preserve"> </v>
      </c>
      <c r="M49" s="61" t="s">
        <v>60</v>
      </c>
      <c r="N49" s="60" t="str">
        <f t="shared" si="3"/>
        <v xml:space="preserve"> </v>
      </c>
      <c r="O49" s="61" t="s">
        <v>62</v>
      </c>
      <c r="P49" s="60" t="str">
        <f t="shared" si="4"/>
        <v xml:space="preserve"> </v>
      </c>
    </row>
    <row r="50" spans="2:16" x14ac:dyDescent="0.25">
      <c r="B50" s="49"/>
      <c r="C50" s="49" t="s">
        <v>17</v>
      </c>
      <c r="D50" s="49" t="s">
        <v>18</v>
      </c>
      <c r="E50" s="49" t="s">
        <v>18</v>
      </c>
      <c r="F50" s="49"/>
      <c r="G50" s="49">
        <f>IF(G39=C50,1,0)</f>
        <v>1</v>
      </c>
      <c r="H50" s="49">
        <f>IF(G40=D50,1,0)</f>
        <v>0</v>
      </c>
      <c r="I50" s="49">
        <f t="shared" si="0"/>
        <v>1</v>
      </c>
      <c r="J50" s="49" t="str">
        <f t="shared" si="1"/>
        <v xml:space="preserve">  </v>
      </c>
      <c r="K50" s="62" t="s">
        <v>62</v>
      </c>
      <c r="L50" s="63" t="str">
        <f t="shared" si="2"/>
        <v xml:space="preserve"> </v>
      </c>
      <c r="M50" s="64" t="s">
        <v>65</v>
      </c>
      <c r="N50" s="63" t="str">
        <f t="shared" si="3"/>
        <v xml:space="preserve"> </v>
      </c>
      <c r="O50" s="64" t="s">
        <v>65</v>
      </c>
      <c r="P50" s="63" t="str">
        <f t="shared" si="4"/>
        <v xml:space="preserve"> </v>
      </c>
    </row>
    <row r="51" spans="2:16" x14ac:dyDescent="0.25">
      <c r="B51" s="49"/>
      <c r="C51" s="49" t="s">
        <v>18</v>
      </c>
      <c r="D51" s="49" t="s">
        <v>17</v>
      </c>
      <c r="E51" s="49" t="s">
        <v>18</v>
      </c>
      <c r="F51" s="49"/>
      <c r="G51" s="49">
        <f>IF(G39=C51,1,0)</f>
        <v>0</v>
      </c>
      <c r="H51" s="49">
        <f>IF(G40=D51,1,0)</f>
        <v>1</v>
      </c>
      <c r="I51" s="49">
        <f t="shared" si="0"/>
        <v>1</v>
      </c>
      <c r="J51" s="49" t="str">
        <f t="shared" si="1"/>
        <v xml:space="preserve">  </v>
      </c>
      <c r="K51" s="62" t="s">
        <v>65</v>
      </c>
      <c r="L51" s="63" t="str">
        <f t="shared" si="2"/>
        <v xml:space="preserve"> </v>
      </c>
      <c r="M51" s="64" t="s">
        <v>62</v>
      </c>
      <c r="N51" s="63" t="str">
        <f t="shared" si="3"/>
        <v xml:space="preserve"> </v>
      </c>
      <c r="O51" s="64" t="s">
        <v>65</v>
      </c>
      <c r="P51" s="63" t="str">
        <f t="shared" si="4"/>
        <v xml:space="preserve"> </v>
      </c>
    </row>
    <row r="52" spans="2:16" x14ac:dyDescent="0.25">
      <c r="B52" s="49"/>
      <c r="C52" s="49" t="s">
        <v>18</v>
      </c>
      <c r="D52" s="49" t="s">
        <v>18</v>
      </c>
      <c r="E52" s="49" t="s">
        <v>66</v>
      </c>
      <c r="F52" s="49"/>
      <c r="G52" s="49">
        <f>IF(G39=C52,1,0)</f>
        <v>0</v>
      </c>
      <c r="H52" s="49">
        <f>IF(G40=D52,1,0)</f>
        <v>0</v>
      </c>
      <c r="I52" s="49">
        <f t="shared" si="0"/>
        <v>0</v>
      </c>
      <c r="J52" s="49" t="str">
        <f t="shared" si="1"/>
        <v xml:space="preserve">  </v>
      </c>
      <c r="K52" s="65" t="s">
        <v>65</v>
      </c>
      <c r="L52" s="66" t="str">
        <f t="shared" si="2"/>
        <v xml:space="preserve"> </v>
      </c>
      <c r="M52" s="67" t="s">
        <v>65</v>
      </c>
      <c r="N52" s="66" t="str">
        <f t="shared" si="3"/>
        <v xml:space="preserve"> </v>
      </c>
      <c r="O52" s="67" t="s">
        <v>67</v>
      </c>
      <c r="P52" s="66" t="str">
        <f t="shared" si="4"/>
        <v xml:space="preserve"> </v>
      </c>
    </row>
    <row r="53" spans="2:16" x14ac:dyDescent="0.25">
      <c r="B53" s="49"/>
      <c r="C53" s="49"/>
      <c r="D53" s="49"/>
      <c r="E53" s="49"/>
      <c r="F53" s="49"/>
      <c r="G53" s="49"/>
      <c r="H53" s="49"/>
      <c r="I53" s="49"/>
      <c r="J53" s="49"/>
    </row>
    <row r="56" spans="2:16" x14ac:dyDescent="0.25">
      <c r="B56" s="68" t="s">
        <v>68</v>
      </c>
      <c r="C56" s="30" t="s">
        <v>16</v>
      </c>
      <c r="D56" s="30" t="s">
        <v>17</v>
      </c>
      <c r="E56" s="30" t="s">
        <v>18</v>
      </c>
      <c r="G56" s="69" t="s">
        <v>69</v>
      </c>
      <c r="H56" s="69" t="s">
        <v>70</v>
      </c>
      <c r="I56" s="69" t="s">
        <v>71</v>
      </c>
      <c r="J56" s="70"/>
      <c r="K56" s="70"/>
      <c r="L56" s="71"/>
      <c r="M56" s="71"/>
      <c r="N56" s="71"/>
      <c r="O56" s="71"/>
    </row>
    <row r="57" spans="2:16" x14ac:dyDescent="0.25">
      <c r="B57" s="68" t="s">
        <v>3</v>
      </c>
      <c r="C57" s="72">
        <v>9</v>
      </c>
      <c r="D57" s="72">
        <v>6</v>
      </c>
      <c r="E57" s="72">
        <v>3</v>
      </c>
      <c r="G57" s="69">
        <f>C57*9</f>
        <v>81</v>
      </c>
      <c r="H57" s="69">
        <f>D57*9</f>
        <v>54</v>
      </c>
      <c r="I57" s="69">
        <f>E57*9</f>
        <v>27</v>
      </c>
      <c r="J57" s="70"/>
      <c r="K57" s="70"/>
      <c r="L57" s="71"/>
      <c r="M57" s="71"/>
      <c r="N57" s="71"/>
      <c r="O57" s="71"/>
    </row>
    <row r="58" spans="2:16" x14ac:dyDescent="0.25">
      <c r="B58" s="68" t="s">
        <v>4</v>
      </c>
      <c r="C58" s="72">
        <v>6</v>
      </c>
      <c r="D58" s="72">
        <v>4</v>
      </c>
      <c r="E58" s="72">
        <v>2</v>
      </c>
      <c r="G58" s="69">
        <f>C58*4</f>
        <v>24</v>
      </c>
      <c r="H58" s="69">
        <f>D58*4</f>
        <v>16</v>
      </c>
      <c r="I58" s="69">
        <f>E58*4</f>
        <v>8</v>
      </c>
      <c r="J58" s="71"/>
      <c r="K58" s="71"/>
      <c r="L58" s="71"/>
      <c r="M58" s="71"/>
      <c r="N58" s="71"/>
      <c r="O58" s="71"/>
    </row>
    <row r="59" spans="2:16" x14ac:dyDescent="0.25">
      <c r="C59" s="73"/>
      <c r="D59" s="73"/>
      <c r="E59" s="73"/>
      <c r="J59" s="71"/>
      <c r="K59" s="71"/>
      <c r="L59" s="74"/>
      <c r="M59" s="71"/>
      <c r="N59" s="71"/>
      <c r="O59" s="71"/>
    </row>
    <row r="60" spans="2:16" x14ac:dyDescent="0.25">
      <c r="C60" s="73"/>
      <c r="D60" s="73"/>
      <c r="E60" s="73"/>
      <c r="J60" s="71"/>
      <c r="K60" s="71"/>
      <c r="L60" s="75"/>
      <c r="M60" s="71"/>
      <c r="N60" s="71"/>
      <c r="O60" s="71"/>
    </row>
    <row r="61" spans="2:16" x14ac:dyDescent="0.25">
      <c r="B61" s="76" t="s">
        <v>72</v>
      </c>
      <c r="C61" s="73"/>
      <c r="D61" s="73"/>
      <c r="E61" s="73"/>
      <c r="J61" s="71"/>
      <c r="K61" s="71"/>
      <c r="L61" s="75"/>
      <c r="M61" s="71"/>
      <c r="N61" s="71"/>
      <c r="O61" s="71"/>
    </row>
    <row r="62" spans="2:16" x14ac:dyDescent="0.25">
      <c r="B62" s="77" t="s">
        <v>73</v>
      </c>
      <c r="C62" s="72">
        <v>61</v>
      </c>
      <c r="D62" s="78" t="s">
        <v>74</v>
      </c>
      <c r="E62" s="79">
        <f>G57</f>
        <v>81</v>
      </c>
      <c r="J62" s="71"/>
      <c r="K62" s="71"/>
      <c r="L62" s="75"/>
      <c r="M62" s="71"/>
      <c r="N62" s="71"/>
      <c r="O62" s="71"/>
    </row>
    <row r="63" spans="2:16" x14ac:dyDescent="0.25">
      <c r="B63" s="77" t="s">
        <v>75</v>
      </c>
      <c r="C63" s="72">
        <v>40</v>
      </c>
      <c r="D63" s="78" t="s">
        <v>74</v>
      </c>
      <c r="E63" s="72">
        <v>60</v>
      </c>
      <c r="J63" s="71"/>
      <c r="K63" s="71"/>
      <c r="L63" s="74"/>
      <c r="M63" s="71"/>
      <c r="N63" s="71"/>
      <c r="O63" s="71"/>
    </row>
    <row r="64" spans="2:16" x14ac:dyDescent="0.25">
      <c r="B64" s="77" t="s">
        <v>76</v>
      </c>
      <c r="C64" s="79">
        <f>I57</f>
        <v>27</v>
      </c>
      <c r="D64" s="78" t="s">
        <v>74</v>
      </c>
      <c r="E64" s="72">
        <v>39</v>
      </c>
      <c r="J64" s="71"/>
      <c r="K64" s="71"/>
      <c r="L64" s="75"/>
      <c r="M64" s="71"/>
      <c r="N64" s="71"/>
      <c r="O64" s="71"/>
    </row>
    <row r="65" spans="2:15" x14ac:dyDescent="0.25">
      <c r="B65" s="68"/>
      <c r="C65" s="73"/>
      <c r="D65" s="73"/>
      <c r="E65" s="73"/>
      <c r="J65" s="71"/>
      <c r="K65" s="71"/>
      <c r="L65" s="75"/>
      <c r="M65" s="71"/>
      <c r="N65" s="71"/>
      <c r="O65" s="71"/>
    </row>
    <row r="66" spans="2:15" x14ac:dyDescent="0.25">
      <c r="B66" s="76" t="s">
        <v>77</v>
      </c>
      <c r="C66" s="73"/>
      <c r="D66" s="73"/>
      <c r="E66" s="73"/>
      <c r="J66" s="71"/>
      <c r="K66" s="71"/>
      <c r="L66" s="75"/>
      <c r="M66" s="71"/>
      <c r="N66" s="71"/>
      <c r="O66" s="71"/>
    </row>
    <row r="67" spans="2:15" x14ac:dyDescent="0.25">
      <c r="B67" s="77" t="s">
        <v>73</v>
      </c>
      <c r="C67" s="72">
        <v>18</v>
      </c>
      <c r="D67" s="78" t="s">
        <v>74</v>
      </c>
      <c r="E67" s="79">
        <f>G58</f>
        <v>24</v>
      </c>
    </row>
    <row r="68" spans="2:15" x14ac:dyDescent="0.25">
      <c r="B68" s="77" t="s">
        <v>75</v>
      </c>
      <c r="C68" s="72">
        <v>11</v>
      </c>
      <c r="D68" s="78" t="s">
        <v>74</v>
      </c>
      <c r="E68" s="72">
        <v>17</v>
      </c>
    </row>
    <row r="69" spans="2:15" x14ac:dyDescent="0.25">
      <c r="B69" s="77" t="s">
        <v>76</v>
      </c>
      <c r="C69" s="79">
        <f>I58</f>
        <v>8</v>
      </c>
      <c r="D69" s="78" t="s">
        <v>74</v>
      </c>
      <c r="E69" s="72">
        <v>10</v>
      </c>
    </row>
  </sheetData>
  <mergeCells count="6">
    <mergeCell ref="K42:P42"/>
    <mergeCell ref="A4:B4"/>
    <mergeCell ref="C4:E4"/>
    <mergeCell ref="A26:B26"/>
    <mergeCell ref="C26:E26"/>
    <mergeCell ref="J28:O28"/>
  </mergeCells>
  <pageMargins left="0.23611111111111099" right="0.31527777777777799" top="0.35416666666666702" bottom="0.31527777777777799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L69"/>
  <sheetViews>
    <sheetView topLeftCell="B22" zoomScale="140" zoomScaleNormal="140" workbookViewId="0">
      <selection activeCell="F9" sqref="F9"/>
    </sheetView>
  </sheetViews>
  <sheetFormatPr defaultRowHeight="15" x14ac:dyDescent="0.25"/>
  <cols>
    <col min="1" max="1" width="3.28515625" style="17" customWidth="1"/>
    <col min="2" max="2" width="76.140625" style="17" customWidth="1"/>
    <col min="3" max="3" width="5.140625" style="17" customWidth="1"/>
    <col min="4" max="4" width="6.7109375" style="17" bestFit="1" customWidth="1"/>
    <col min="5" max="5" width="8" style="17" bestFit="1" customWidth="1"/>
    <col min="6" max="6" width="3.85546875" style="17" customWidth="1"/>
    <col min="7" max="7" width="8.140625" style="17" customWidth="1"/>
    <col min="8" max="8" width="4" style="17" customWidth="1"/>
    <col min="9" max="9" width="10.5703125" style="17" customWidth="1"/>
    <col min="10" max="64" width="9.140625" style="17" customWidth="1"/>
  </cols>
  <sheetData>
    <row r="1" spans="1:9" x14ac:dyDescent="0.25">
      <c r="B1" s="18" t="s">
        <v>12</v>
      </c>
    </row>
    <row r="2" spans="1:9" ht="29.25" customHeight="1" x14ac:dyDescent="0.25">
      <c r="B2" s="19" t="s">
        <v>104</v>
      </c>
      <c r="C2" s="19"/>
      <c r="D2" s="19"/>
      <c r="E2" s="19"/>
    </row>
    <row r="3" spans="1:9" ht="40.5" customHeight="1" x14ac:dyDescent="0.25">
      <c r="B3" s="20" t="s">
        <v>82</v>
      </c>
      <c r="C3" s="21"/>
      <c r="D3" s="21"/>
      <c r="E3" s="21"/>
    </row>
    <row r="4" spans="1:9" ht="12.75" customHeight="1" x14ac:dyDescent="0.25">
      <c r="A4" s="105" t="s">
        <v>13</v>
      </c>
      <c r="B4" s="105"/>
      <c r="C4" s="105" t="s">
        <v>14</v>
      </c>
      <c r="D4" s="105"/>
      <c r="E4" s="105"/>
    </row>
    <row r="5" spans="1:9" x14ac:dyDescent="0.25">
      <c r="A5" s="22">
        <v>1</v>
      </c>
      <c r="B5" s="22" t="s">
        <v>15</v>
      </c>
      <c r="C5" s="23" t="s">
        <v>16</v>
      </c>
      <c r="D5" s="23" t="s">
        <v>17</v>
      </c>
      <c r="E5" s="23" t="s">
        <v>18</v>
      </c>
    </row>
    <row r="6" spans="1:9" ht="39" x14ac:dyDescent="0.25">
      <c r="A6" s="24"/>
      <c r="B6" s="25" t="s">
        <v>19</v>
      </c>
      <c r="C6" s="26" t="s">
        <v>20</v>
      </c>
      <c r="D6" s="26"/>
      <c r="E6" s="26"/>
      <c r="H6" s="27">
        <f>COUNTA(C6:E6)</f>
        <v>1</v>
      </c>
      <c r="I6" s="28" t="str">
        <f>IF(H6=1,"OK","VALORIZZARE UN LIVELLO")</f>
        <v>OK</v>
      </c>
    </row>
    <row r="7" spans="1:9" x14ac:dyDescent="0.25">
      <c r="A7" s="22">
        <v>2</v>
      </c>
      <c r="B7" s="22" t="s">
        <v>21</v>
      </c>
      <c r="C7" s="23" t="s">
        <v>16</v>
      </c>
      <c r="D7" s="23" t="s">
        <v>17</v>
      </c>
      <c r="E7" s="23" t="s">
        <v>18</v>
      </c>
      <c r="H7" s="27"/>
      <c r="I7" s="28"/>
    </row>
    <row r="8" spans="1:9" ht="26.25" x14ac:dyDescent="0.25">
      <c r="A8" s="24"/>
      <c r="B8" s="25" t="s">
        <v>22</v>
      </c>
      <c r="C8" s="26" t="s">
        <v>20</v>
      </c>
      <c r="D8" s="26"/>
      <c r="E8" s="26"/>
      <c r="H8" s="27">
        <f>COUNTA(C8:E8)</f>
        <v>1</v>
      </c>
      <c r="I8" s="28" t="str">
        <f>IF(H8=1,"OK","VALORIZZARE UN LIVELLO")</f>
        <v>OK</v>
      </c>
    </row>
    <row r="9" spans="1:9" x14ac:dyDescent="0.25">
      <c r="A9" s="22">
        <v>3</v>
      </c>
      <c r="B9" s="22" t="s">
        <v>23</v>
      </c>
      <c r="C9" s="23" t="s">
        <v>16</v>
      </c>
      <c r="D9" s="23" t="s">
        <v>17</v>
      </c>
      <c r="E9" s="23" t="s">
        <v>18</v>
      </c>
      <c r="H9" s="27"/>
      <c r="I9" s="28"/>
    </row>
    <row r="10" spans="1:9" ht="26.25" x14ac:dyDescent="0.25">
      <c r="A10" s="24"/>
      <c r="B10" s="25" t="s">
        <v>24</v>
      </c>
      <c r="C10" s="26"/>
      <c r="D10" s="26" t="s">
        <v>20</v>
      </c>
      <c r="E10" s="26"/>
      <c r="H10" s="27">
        <f>COUNTA(C10:E10)</f>
        <v>1</v>
      </c>
      <c r="I10" s="28" t="str">
        <f>IF(H10=1,"OK","VALORIZZARE UN LIVELLO")</f>
        <v>OK</v>
      </c>
    </row>
    <row r="11" spans="1:9" x14ac:dyDescent="0.25">
      <c r="A11" s="22">
        <v>4</v>
      </c>
      <c r="B11" s="22" t="s">
        <v>25</v>
      </c>
      <c r="C11" s="23" t="s">
        <v>16</v>
      </c>
      <c r="D11" s="23" t="s">
        <v>17</v>
      </c>
      <c r="E11" s="23" t="s">
        <v>18</v>
      </c>
      <c r="H11" s="27"/>
      <c r="I11" s="28"/>
    </row>
    <row r="12" spans="1:9" ht="51.75" x14ac:dyDescent="0.25">
      <c r="A12" s="24"/>
      <c r="B12" s="25" t="s">
        <v>26</v>
      </c>
      <c r="C12" s="26"/>
      <c r="D12" s="26" t="s">
        <v>20</v>
      </c>
      <c r="E12" s="26"/>
      <c r="H12" s="27">
        <f>COUNTA(C12:E12)</f>
        <v>1</v>
      </c>
      <c r="I12" s="28" t="str">
        <f>IF(H12=1,"OK","VALORIZZARE UN LIVELLO")</f>
        <v>OK</v>
      </c>
    </row>
    <row r="13" spans="1:9" x14ac:dyDescent="0.25">
      <c r="A13" s="22">
        <v>5</v>
      </c>
      <c r="B13" s="22" t="s">
        <v>27</v>
      </c>
      <c r="C13" s="23" t="s">
        <v>16</v>
      </c>
      <c r="D13" s="23" t="s">
        <v>17</v>
      </c>
      <c r="E13" s="23" t="s">
        <v>18</v>
      </c>
      <c r="H13" s="27"/>
      <c r="I13" s="28"/>
    </row>
    <row r="14" spans="1:9" ht="39" x14ac:dyDescent="0.25">
      <c r="A14" s="24"/>
      <c r="B14" s="25" t="s">
        <v>28</v>
      </c>
      <c r="C14" s="26"/>
      <c r="D14" s="26" t="s">
        <v>20</v>
      </c>
      <c r="E14" s="26"/>
      <c r="H14" s="27">
        <f>COUNTA(C14:E14)</f>
        <v>1</v>
      </c>
      <c r="I14" s="28" t="str">
        <f>IF(H14=1,"OK","VALORIZZARE UN LIVELLO")</f>
        <v>OK</v>
      </c>
    </row>
    <row r="15" spans="1:9" ht="34.5" customHeight="1" x14ac:dyDescent="0.25">
      <c r="A15" s="22">
        <v>6</v>
      </c>
      <c r="B15" s="22" t="s">
        <v>29</v>
      </c>
      <c r="C15" s="23" t="s">
        <v>16</v>
      </c>
      <c r="D15" s="23" t="s">
        <v>17</v>
      </c>
      <c r="E15" s="23" t="s">
        <v>18</v>
      </c>
      <c r="H15" s="27"/>
      <c r="I15" s="28"/>
    </row>
    <row r="16" spans="1:9" ht="21" x14ac:dyDescent="0.25">
      <c r="A16" s="24"/>
      <c r="B16" s="25" t="s">
        <v>30</v>
      </c>
      <c r="C16" s="26"/>
      <c r="D16" s="26" t="s">
        <v>20</v>
      </c>
      <c r="E16" s="26"/>
      <c r="H16" s="27">
        <f>COUNTA(C16:E16)</f>
        <v>1</v>
      </c>
      <c r="I16" s="28" t="str">
        <f>IF(H16=1,"OK","VALORIZZARE UN LIVELLO")</f>
        <v>OK</v>
      </c>
    </row>
    <row r="17" spans="1:15" x14ac:dyDescent="0.25">
      <c r="A17" s="22">
        <v>7</v>
      </c>
      <c r="B17" s="22" t="s">
        <v>31</v>
      </c>
      <c r="C17" s="23" t="s">
        <v>16</v>
      </c>
      <c r="D17" s="23" t="s">
        <v>17</v>
      </c>
      <c r="E17" s="23" t="s">
        <v>18</v>
      </c>
      <c r="H17" s="27"/>
      <c r="I17" s="28"/>
    </row>
    <row r="18" spans="1:15" ht="54" customHeight="1" x14ac:dyDescent="0.25">
      <c r="A18" s="24"/>
      <c r="B18" s="25" t="s">
        <v>32</v>
      </c>
      <c r="C18" s="26"/>
      <c r="D18" s="26" t="s">
        <v>20</v>
      </c>
      <c r="E18" s="26"/>
      <c r="H18" s="27">
        <f>COUNTA(C18:E18)</f>
        <v>1</v>
      </c>
      <c r="I18" s="28" t="str">
        <f>IF(H18=1,"OK","VALORIZZARE UN LIVELLO")</f>
        <v>OK</v>
      </c>
    </row>
    <row r="19" spans="1:15" x14ac:dyDescent="0.25">
      <c r="A19" s="22">
        <v>8</v>
      </c>
      <c r="B19" s="22" t="s">
        <v>33</v>
      </c>
      <c r="C19" s="23" t="s">
        <v>16</v>
      </c>
      <c r="D19" s="23" t="s">
        <v>17</v>
      </c>
      <c r="E19" s="23" t="s">
        <v>18</v>
      </c>
      <c r="H19" s="27"/>
      <c r="I19" s="28"/>
    </row>
    <row r="20" spans="1:15" ht="26.25" x14ac:dyDescent="0.25">
      <c r="A20" s="24"/>
      <c r="B20" s="25" t="s">
        <v>34</v>
      </c>
      <c r="C20" s="26"/>
      <c r="D20" s="26"/>
      <c r="E20" s="26" t="s">
        <v>20</v>
      </c>
      <c r="H20" s="27">
        <f>COUNTA(C20:E20)</f>
        <v>1</v>
      </c>
      <c r="I20" s="28" t="str">
        <f>IF(H20=1,"OK","VALORIZZARE UN LIVELLO")</f>
        <v>OK</v>
      </c>
    </row>
    <row r="21" spans="1:15" x14ac:dyDescent="0.25">
      <c r="A21" s="22">
        <v>9</v>
      </c>
      <c r="B21" s="22" t="s">
        <v>35</v>
      </c>
      <c r="C21" s="23" t="s">
        <v>16</v>
      </c>
      <c r="D21" s="23" t="s">
        <v>17</v>
      </c>
      <c r="E21" s="23" t="s">
        <v>18</v>
      </c>
      <c r="H21" s="27"/>
      <c r="I21" s="28"/>
    </row>
    <row r="22" spans="1:15" ht="26.25" x14ac:dyDescent="0.25">
      <c r="A22" s="24"/>
      <c r="B22" s="25" t="s">
        <v>36</v>
      </c>
      <c r="C22" s="29"/>
      <c r="D22" s="29" t="s">
        <v>20</v>
      </c>
      <c r="E22" s="29"/>
      <c r="H22" s="27">
        <f>COUNTA(C22:E22)</f>
        <v>1</v>
      </c>
      <c r="I22" s="28" t="str">
        <f>IF(H22=1,"OK","VALORIZZARE UN LIVELLO")</f>
        <v>OK</v>
      </c>
    </row>
    <row r="23" spans="1:15" x14ac:dyDescent="0.25">
      <c r="C23" s="30" t="s">
        <v>16</v>
      </c>
      <c r="D23" s="30" t="s">
        <v>17</v>
      </c>
      <c r="E23" s="30" t="s">
        <v>18</v>
      </c>
      <c r="H23" s="27"/>
      <c r="I23" s="28"/>
    </row>
    <row r="24" spans="1:15" x14ac:dyDescent="0.25">
      <c r="B24" s="31" t="s">
        <v>37</v>
      </c>
      <c r="C24" s="32">
        <f>COUNTA(C6,C8,C10,C12,C14,C16,C18,C20,C22)</f>
        <v>2</v>
      </c>
      <c r="D24" s="32">
        <f>COUNTA(D6,D8,D10,D12,D14,D16,D18,D20,D22)</f>
        <v>6</v>
      </c>
      <c r="E24" s="32">
        <f>COUNTA(E6,E8,E10,E12,E14,E16,E18,E20,E22)</f>
        <v>1</v>
      </c>
      <c r="H24" s="27">
        <f>SUM(C24:E24)</f>
        <v>9</v>
      </c>
      <c r="I24" s="28" t="str">
        <f>IF(H24=9,"OK","ERRORE TOTALI")</f>
        <v>OK</v>
      </c>
      <c r="L24" s="17" t="s">
        <v>38</v>
      </c>
    </row>
    <row r="25" spans="1:15" x14ac:dyDescent="0.25">
      <c r="H25" s="27"/>
      <c r="I25" s="28"/>
    </row>
    <row r="26" spans="1:15" ht="15.75" customHeight="1" x14ac:dyDescent="0.25">
      <c r="A26" s="106" t="s">
        <v>39</v>
      </c>
      <c r="B26" s="106"/>
      <c r="C26" s="107" t="s">
        <v>14</v>
      </c>
      <c r="D26" s="107"/>
      <c r="E26" s="107"/>
      <c r="H26" s="27"/>
      <c r="I26" s="28"/>
    </row>
    <row r="27" spans="1:15" x14ac:dyDescent="0.25">
      <c r="A27" s="33">
        <v>1</v>
      </c>
      <c r="B27" s="34" t="s">
        <v>40</v>
      </c>
      <c r="C27" s="23" t="s">
        <v>16</v>
      </c>
      <c r="D27" s="23" t="s">
        <v>17</v>
      </c>
      <c r="E27" s="23" t="s">
        <v>18</v>
      </c>
      <c r="H27" s="27"/>
      <c r="I27" s="28"/>
    </row>
    <row r="28" spans="1:15" ht="39.75" customHeight="1" x14ac:dyDescent="0.25">
      <c r="A28" s="35"/>
      <c r="B28" s="36" t="s">
        <v>41</v>
      </c>
      <c r="C28" s="26" t="s">
        <v>20</v>
      </c>
      <c r="D28" s="26"/>
      <c r="E28" s="26"/>
      <c r="H28" s="27">
        <f>COUNTA(C28:E28)</f>
        <v>1</v>
      </c>
      <c r="I28" s="28" t="str">
        <f>IF(H28=1,"OK","VALORIZZARE UN LIVELLO")</f>
        <v>OK</v>
      </c>
      <c r="J28" s="108"/>
      <c r="K28" s="108"/>
      <c r="L28" s="108"/>
      <c r="M28" s="108"/>
      <c r="N28" s="108"/>
      <c r="O28" s="108"/>
    </row>
    <row r="29" spans="1:15" x14ac:dyDescent="0.25">
      <c r="A29" s="33">
        <v>2</v>
      </c>
      <c r="B29" s="34" t="s">
        <v>42</v>
      </c>
      <c r="C29" s="23" t="s">
        <v>16</v>
      </c>
      <c r="D29" s="23" t="s">
        <v>17</v>
      </c>
      <c r="E29" s="23" t="s">
        <v>18</v>
      </c>
      <c r="H29" s="27"/>
      <c r="I29" s="28"/>
    </row>
    <row r="30" spans="1:15" ht="26.25" x14ac:dyDescent="0.25">
      <c r="A30" s="35"/>
      <c r="B30" s="36" t="s">
        <v>43</v>
      </c>
      <c r="C30" s="26"/>
      <c r="D30" s="26" t="s">
        <v>20</v>
      </c>
      <c r="E30" s="26"/>
      <c r="H30" s="27">
        <f>COUNTA(C30:E30)</f>
        <v>1</v>
      </c>
      <c r="I30" s="28" t="str">
        <f>IF(H30=1,"OK","VALORIZZARE UN LIVELLO")</f>
        <v>OK</v>
      </c>
    </row>
    <row r="31" spans="1:15" x14ac:dyDescent="0.25">
      <c r="A31" s="33">
        <v>3</v>
      </c>
      <c r="B31" s="34" t="s">
        <v>44</v>
      </c>
      <c r="C31" s="23" t="s">
        <v>16</v>
      </c>
      <c r="D31" s="23" t="s">
        <v>17</v>
      </c>
      <c r="E31" s="23" t="s">
        <v>18</v>
      </c>
      <c r="H31" s="27"/>
      <c r="I31" s="28"/>
    </row>
    <row r="32" spans="1:15" ht="26.25" x14ac:dyDescent="0.25">
      <c r="A32" s="35"/>
      <c r="B32" s="36" t="s">
        <v>45</v>
      </c>
      <c r="C32" s="26"/>
      <c r="D32" s="26" t="s">
        <v>20</v>
      </c>
      <c r="E32" s="26"/>
      <c r="H32" s="27">
        <f>COUNTA(C32:E32)</f>
        <v>1</v>
      </c>
      <c r="I32" s="28" t="str">
        <f>IF(H32=1,"OK","VALORIZZARE UN LIVELLO")</f>
        <v>OK</v>
      </c>
    </row>
    <row r="33" spans="1:16" x14ac:dyDescent="0.25">
      <c r="A33" s="33">
        <v>4</v>
      </c>
      <c r="B33" s="34" t="s">
        <v>46</v>
      </c>
      <c r="C33" s="23" t="s">
        <v>16</v>
      </c>
      <c r="D33" s="23" t="s">
        <v>17</v>
      </c>
      <c r="E33" s="23" t="s">
        <v>18</v>
      </c>
      <c r="H33" s="27"/>
      <c r="I33" s="28"/>
    </row>
    <row r="34" spans="1:16" ht="39" x14ac:dyDescent="0.25">
      <c r="A34" s="35"/>
      <c r="B34" s="37" t="s">
        <v>47</v>
      </c>
      <c r="C34" s="26"/>
      <c r="D34" s="26" t="s">
        <v>20</v>
      </c>
      <c r="E34" s="26"/>
      <c r="H34" s="27">
        <f>COUNTA(C34:E34)</f>
        <v>1</v>
      </c>
      <c r="I34" s="28" t="str">
        <f>IF(H34=1,"OK","VALORIZZARE UN LIVELLO")</f>
        <v>OK</v>
      </c>
    </row>
    <row r="35" spans="1:16" x14ac:dyDescent="0.25">
      <c r="C35" s="38" t="s">
        <v>16</v>
      </c>
      <c r="D35" s="38" t="s">
        <v>17</v>
      </c>
      <c r="E35" s="38" t="s">
        <v>18</v>
      </c>
      <c r="H35" s="27"/>
      <c r="I35" s="28"/>
    </row>
    <row r="36" spans="1:16" x14ac:dyDescent="0.25">
      <c r="B36" s="39" t="s">
        <v>48</v>
      </c>
      <c r="C36" s="32">
        <f>COUNTA(C28,C30,C32,C34)</f>
        <v>1</v>
      </c>
      <c r="D36" s="32">
        <f>COUNTA(D28,D30,D32,D34)</f>
        <v>3</v>
      </c>
      <c r="E36" s="32">
        <f>COUNTA(E28,E30,E32,E34)</f>
        <v>0</v>
      </c>
      <c r="H36" s="27">
        <f>SUM(C36:E36)</f>
        <v>4</v>
      </c>
      <c r="I36" s="28" t="str">
        <f>IF(H36=4,"OK","ERRORE TOTALI")</f>
        <v>OK</v>
      </c>
      <c r="L36" s="17" t="s">
        <v>38</v>
      </c>
    </row>
    <row r="38" spans="1:16" ht="15.75" x14ac:dyDescent="0.25">
      <c r="B38" s="40" t="s">
        <v>49</v>
      </c>
      <c r="C38" s="30" t="s">
        <v>16</v>
      </c>
      <c r="D38" s="30" t="s">
        <v>17</v>
      </c>
      <c r="E38" s="30" t="s">
        <v>18</v>
      </c>
      <c r="F38" s="30" t="s">
        <v>50</v>
      </c>
    </row>
    <row r="39" spans="1:16" x14ac:dyDescent="0.25">
      <c r="B39" s="41" t="s">
        <v>3</v>
      </c>
      <c r="C39" s="42">
        <f>C24*C57</f>
        <v>18</v>
      </c>
      <c r="D39" s="42">
        <f>D24*D57</f>
        <v>36</v>
      </c>
      <c r="E39" s="42">
        <f>E24*E57</f>
        <v>3</v>
      </c>
      <c r="F39" s="43">
        <f>SUM(C39:E39)</f>
        <v>57</v>
      </c>
      <c r="G39" s="42" t="str">
        <f>IF(F39&lt;C63,"BASSO",(IF(F39&lt;C62,"MEDIO","ALTO")))</f>
        <v>MEDIO</v>
      </c>
    </row>
    <row r="40" spans="1:16" x14ac:dyDescent="0.25">
      <c r="B40" s="44" t="s">
        <v>4</v>
      </c>
      <c r="C40" s="45">
        <f>C36*C58</f>
        <v>6</v>
      </c>
      <c r="D40" s="45">
        <f>D36*D58</f>
        <v>12</v>
      </c>
      <c r="E40" s="45">
        <f>E36*E58</f>
        <v>0</v>
      </c>
      <c r="F40" s="46">
        <f>SUM(C40:E40)</f>
        <v>18</v>
      </c>
      <c r="G40" s="45" t="str">
        <f>IF(F40&lt;C68,"BASSO",(IF(F40&lt;C67,"MEDIO","ALTO")))</f>
        <v>ALTO</v>
      </c>
    </row>
    <row r="41" spans="1:16" ht="15.75" x14ac:dyDescent="0.25">
      <c r="B41" s="47" t="s">
        <v>51</v>
      </c>
      <c r="C41" s="48"/>
      <c r="D41" s="48"/>
      <c r="E41" s="48"/>
      <c r="F41" s="48"/>
      <c r="G41" s="48" t="str">
        <f>IF(I44=2,J44,(IF(I45=2,J45,(IF(I46=2,J46,(IF(I47=2,J47,(IF(I48=2,J48,(IF(I49=2,J49,(IF(I50=2,J50,(IF(I51=2,J51,J52)))))))))))))))</f>
        <v>CRITICO</v>
      </c>
    </row>
    <row r="42" spans="1:16" ht="13.5" customHeight="1" x14ac:dyDescent="0.25">
      <c r="K42" s="104" t="s">
        <v>52</v>
      </c>
      <c r="L42" s="104"/>
      <c r="M42" s="104"/>
      <c r="N42" s="104"/>
      <c r="O42" s="104"/>
      <c r="P42" s="104"/>
    </row>
    <row r="43" spans="1:16" ht="25.5" x14ac:dyDescent="0.25">
      <c r="B43" s="49"/>
      <c r="C43" s="49" t="s">
        <v>53</v>
      </c>
      <c r="D43" s="49" t="s">
        <v>54</v>
      </c>
      <c r="E43" s="49" t="s">
        <v>55</v>
      </c>
      <c r="F43" s="49"/>
      <c r="G43" s="49"/>
      <c r="H43" s="49"/>
      <c r="I43" s="49"/>
      <c r="J43" s="49"/>
      <c r="K43" s="50" t="s">
        <v>56</v>
      </c>
      <c r="L43" s="51"/>
      <c r="M43" s="51" t="s">
        <v>57</v>
      </c>
      <c r="N43" s="51"/>
      <c r="O43" s="51" t="s">
        <v>58</v>
      </c>
      <c r="P43" s="52"/>
    </row>
    <row r="44" spans="1:16" x14ac:dyDescent="0.25">
      <c r="B44" s="49"/>
      <c r="C44" s="49" t="s">
        <v>16</v>
      </c>
      <c r="D44" s="49" t="s">
        <v>16</v>
      </c>
      <c r="E44" s="49" t="s">
        <v>16</v>
      </c>
      <c r="F44" s="49"/>
      <c r="G44" s="49">
        <f>IF(G39=C44,1,0)</f>
        <v>0</v>
      </c>
      <c r="H44" s="49">
        <f>IF(G40=D44,1,0)</f>
        <v>1</v>
      </c>
      <c r="I44" s="49">
        <f t="shared" ref="I44:I52" si="0">SUM(G44:H44)</f>
        <v>1</v>
      </c>
      <c r="J44" s="49" t="str">
        <f t="shared" ref="J44:J52" si="1">IF(I44=2,E44,"  ")</f>
        <v xml:space="preserve">  </v>
      </c>
      <c r="K44" s="53" t="s">
        <v>59</v>
      </c>
      <c r="L44" s="54" t="str">
        <f t="shared" ref="L44:L52" si="2">P44</f>
        <v xml:space="preserve"> </v>
      </c>
      <c r="M44" s="55" t="s">
        <v>59</v>
      </c>
      <c r="N44" s="54" t="str">
        <f t="shared" ref="N44:N52" si="3">P44</f>
        <v xml:space="preserve"> </v>
      </c>
      <c r="O44" s="55" t="s">
        <v>60</v>
      </c>
      <c r="P44" s="54" t="str">
        <f t="shared" ref="P44:P52" si="4">IF(J44=O44,"x"," ")</f>
        <v xml:space="preserve"> </v>
      </c>
    </row>
    <row r="45" spans="1:16" x14ac:dyDescent="0.25">
      <c r="B45" s="49"/>
      <c r="C45" s="49" t="s">
        <v>16</v>
      </c>
      <c r="D45" s="49" t="s">
        <v>17</v>
      </c>
      <c r="E45" s="49" t="s">
        <v>61</v>
      </c>
      <c r="F45" s="49"/>
      <c r="G45" s="49">
        <f>IF(G39=C45,1,0)</f>
        <v>0</v>
      </c>
      <c r="H45" s="49">
        <f>IF(G40=D45,1,0)</f>
        <v>0</v>
      </c>
      <c r="I45" s="49">
        <f t="shared" si="0"/>
        <v>0</v>
      </c>
      <c r="J45" s="49" t="str">
        <f t="shared" si="1"/>
        <v xml:space="preserve">  </v>
      </c>
      <c r="K45" s="56" t="s">
        <v>60</v>
      </c>
      <c r="L45" s="57" t="str">
        <f t="shared" si="2"/>
        <v xml:space="preserve"> </v>
      </c>
      <c r="M45" s="58" t="s">
        <v>62</v>
      </c>
      <c r="N45" s="57" t="str">
        <f t="shared" si="3"/>
        <v xml:space="preserve"> </v>
      </c>
      <c r="O45" s="58" t="s">
        <v>63</v>
      </c>
      <c r="P45" s="57" t="str">
        <f t="shared" si="4"/>
        <v xml:space="preserve"> </v>
      </c>
    </row>
    <row r="46" spans="1:16" x14ac:dyDescent="0.25">
      <c r="B46" s="49"/>
      <c r="C46" s="49" t="s">
        <v>17</v>
      </c>
      <c r="D46" s="49" t="s">
        <v>16</v>
      </c>
      <c r="E46" s="49" t="s">
        <v>61</v>
      </c>
      <c r="F46" s="49"/>
      <c r="G46" s="49">
        <f>IF(G39=C46,1,0)</f>
        <v>1</v>
      </c>
      <c r="H46" s="49">
        <f>IF(G40=D46,1,0)</f>
        <v>1</v>
      </c>
      <c r="I46" s="49">
        <f t="shared" si="0"/>
        <v>2</v>
      </c>
      <c r="J46" s="49" t="str">
        <f t="shared" si="1"/>
        <v>CRITICO</v>
      </c>
      <c r="K46" s="56" t="s">
        <v>62</v>
      </c>
      <c r="L46" s="57" t="str">
        <f t="shared" si="2"/>
        <v>x</v>
      </c>
      <c r="M46" s="58" t="s">
        <v>60</v>
      </c>
      <c r="N46" s="57" t="str">
        <f t="shared" si="3"/>
        <v>x</v>
      </c>
      <c r="O46" s="58" t="s">
        <v>63</v>
      </c>
      <c r="P46" s="57" t="str">
        <f t="shared" si="4"/>
        <v>x</v>
      </c>
    </row>
    <row r="47" spans="1:16" x14ac:dyDescent="0.25">
      <c r="B47" s="49"/>
      <c r="C47" s="49" t="s">
        <v>16</v>
      </c>
      <c r="D47" s="49" t="s">
        <v>18</v>
      </c>
      <c r="E47" s="49" t="s">
        <v>17</v>
      </c>
      <c r="F47" s="49"/>
      <c r="G47" s="49">
        <f>IF(G39=C47,1,0)</f>
        <v>0</v>
      </c>
      <c r="H47" s="49">
        <f>IF(G40=D47,1,0)</f>
        <v>0</v>
      </c>
      <c r="I47" s="49">
        <f t="shared" si="0"/>
        <v>0</v>
      </c>
      <c r="J47" s="49" t="str">
        <f t="shared" si="1"/>
        <v xml:space="preserve">  </v>
      </c>
      <c r="K47" s="59" t="s">
        <v>60</v>
      </c>
      <c r="L47" s="60" t="str">
        <f t="shared" si="2"/>
        <v xml:space="preserve"> </v>
      </c>
      <c r="M47" s="61" t="s">
        <v>64</v>
      </c>
      <c r="N47" s="60" t="str">
        <f t="shared" si="3"/>
        <v xml:space="preserve"> </v>
      </c>
      <c r="O47" s="61" t="s">
        <v>62</v>
      </c>
      <c r="P47" s="60" t="str">
        <f t="shared" si="4"/>
        <v xml:space="preserve"> </v>
      </c>
    </row>
    <row r="48" spans="1:16" x14ac:dyDescent="0.25">
      <c r="B48" s="49"/>
      <c r="C48" s="49" t="s">
        <v>17</v>
      </c>
      <c r="D48" s="49" t="s">
        <v>17</v>
      </c>
      <c r="E48" s="49" t="s">
        <v>17</v>
      </c>
      <c r="F48" s="49"/>
      <c r="G48" s="49">
        <f>IF(G39=C48,1,0)</f>
        <v>1</v>
      </c>
      <c r="H48" s="49">
        <f>IF(G40=D48,1,0)</f>
        <v>0</v>
      </c>
      <c r="I48" s="49">
        <f t="shared" si="0"/>
        <v>1</v>
      </c>
      <c r="J48" s="49" t="str">
        <f t="shared" si="1"/>
        <v xml:space="preserve">  </v>
      </c>
      <c r="K48" s="59" t="s">
        <v>62</v>
      </c>
      <c r="L48" s="60" t="str">
        <f t="shared" si="2"/>
        <v xml:space="preserve"> </v>
      </c>
      <c r="M48" s="61" t="s">
        <v>62</v>
      </c>
      <c r="N48" s="60" t="str">
        <f t="shared" si="3"/>
        <v xml:space="preserve"> </v>
      </c>
      <c r="O48" s="61" t="s">
        <v>62</v>
      </c>
      <c r="P48" s="60" t="str">
        <f t="shared" si="4"/>
        <v xml:space="preserve"> </v>
      </c>
    </row>
    <row r="49" spans="2:16" x14ac:dyDescent="0.25">
      <c r="B49" s="49"/>
      <c r="C49" s="49" t="s">
        <v>18</v>
      </c>
      <c r="D49" s="49" t="s">
        <v>16</v>
      </c>
      <c r="E49" s="49" t="s">
        <v>17</v>
      </c>
      <c r="F49" s="49"/>
      <c r="G49" s="49">
        <f>IF(G39=C49,1,0)</f>
        <v>0</v>
      </c>
      <c r="H49" s="49">
        <f>IF(G40=D49,1,0)</f>
        <v>1</v>
      </c>
      <c r="I49" s="49">
        <f t="shared" si="0"/>
        <v>1</v>
      </c>
      <c r="J49" s="49" t="str">
        <f t="shared" si="1"/>
        <v xml:space="preserve">  </v>
      </c>
      <c r="K49" s="59" t="s">
        <v>65</v>
      </c>
      <c r="L49" s="60" t="str">
        <f t="shared" si="2"/>
        <v xml:space="preserve"> </v>
      </c>
      <c r="M49" s="61" t="s">
        <v>60</v>
      </c>
      <c r="N49" s="60" t="str">
        <f t="shared" si="3"/>
        <v xml:space="preserve"> </v>
      </c>
      <c r="O49" s="61" t="s">
        <v>62</v>
      </c>
      <c r="P49" s="60" t="str">
        <f t="shared" si="4"/>
        <v xml:space="preserve"> </v>
      </c>
    </row>
    <row r="50" spans="2:16" x14ac:dyDescent="0.25">
      <c r="B50" s="49"/>
      <c r="C50" s="49" t="s">
        <v>17</v>
      </c>
      <c r="D50" s="49" t="s">
        <v>18</v>
      </c>
      <c r="E50" s="49" t="s">
        <v>18</v>
      </c>
      <c r="F50" s="49"/>
      <c r="G50" s="49">
        <f>IF(G39=C50,1,0)</f>
        <v>1</v>
      </c>
      <c r="H50" s="49">
        <f>IF(G40=D50,1,0)</f>
        <v>0</v>
      </c>
      <c r="I50" s="49">
        <f t="shared" si="0"/>
        <v>1</v>
      </c>
      <c r="J50" s="49" t="str">
        <f t="shared" si="1"/>
        <v xml:space="preserve">  </v>
      </c>
      <c r="K50" s="62" t="s">
        <v>62</v>
      </c>
      <c r="L50" s="63" t="str">
        <f t="shared" si="2"/>
        <v xml:space="preserve"> </v>
      </c>
      <c r="M50" s="64" t="s">
        <v>65</v>
      </c>
      <c r="N50" s="63" t="str">
        <f t="shared" si="3"/>
        <v xml:space="preserve"> </v>
      </c>
      <c r="O50" s="64" t="s">
        <v>65</v>
      </c>
      <c r="P50" s="63" t="str">
        <f t="shared" si="4"/>
        <v xml:space="preserve"> </v>
      </c>
    </row>
    <row r="51" spans="2:16" x14ac:dyDescent="0.25">
      <c r="B51" s="49"/>
      <c r="C51" s="49" t="s">
        <v>18</v>
      </c>
      <c r="D51" s="49" t="s">
        <v>17</v>
      </c>
      <c r="E51" s="49" t="s">
        <v>18</v>
      </c>
      <c r="F51" s="49"/>
      <c r="G51" s="49">
        <f>IF(G39=C51,1,0)</f>
        <v>0</v>
      </c>
      <c r="H51" s="49">
        <f>IF(G40=D51,1,0)</f>
        <v>0</v>
      </c>
      <c r="I51" s="49">
        <f t="shared" si="0"/>
        <v>0</v>
      </c>
      <c r="J51" s="49" t="str">
        <f t="shared" si="1"/>
        <v xml:space="preserve">  </v>
      </c>
      <c r="K51" s="62" t="s">
        <v>65</v>
      </c>
      <c r="L51" s="63" t="str">
        <f t="shared" si="2"/>
        <v xml:space="preserve"> </v>
      </c>
      <c r="M51" s="64" t="s">
        <v>62</v>
      </c>
      <c r="N51" s="63" t="str">
        <f t="shared" si="3"/>
        <v xml:space="preserve"> </v>
      </c>
      <c r="O51" s="64" t="s">
        <v>65</v>
      </c>
      <c r="P51" s="63" t="str">
        <f t="shared" si="4"/>
        <v xml:space="preserve"> </v>
      </c>
    </row>
    <row r="52" spans="2:16" x14ac:dyDescent="0.25">
      <c r="B52" s="49"/>
      <c r="C52" s="49" t="s">
        <v>18</v>
      </c>
      <c r="D52" s="49" t="s">
        <v>18</v>
      </c>
      <c r="E52" s="49" t="s">
        <v>66</v>
      </c>
      <c r="F52" s="49"/>
      <c r="G52" s="49">
        <f>IF(G39=C52,1,0)</f>
        <v>0</v>
      </c>
      <c r="H52" s="49">
        <f>IF(G40=D52,1,0)</f>
        <v>0</v>
      </c>
      <c r="I52" s="49">
        <f t="shared" si="0"/>
        <v>0</v>
      </c>
      <c r="J52" s="49" t="str">
        <f t="shared" si="1"/>
        <v xml:space="preserve">  </v>
      </c>
      <c r="K52" s="65" t="s">
        <v>65</v>
      </c>
      <c r="L52" s="66" t="str">
        <f t="shared" si="2"/>
        <v xml:space="preserve"> </v>
      </c>
      <c r="M52" s="67" t="s">
        <v>65</v>
      </c>
      <c r="N52" s="66" t="str">
        <f t="shared" si="3"/>
        <v xml:space="preserve"> </v>
      </c>
      <c r="O52" s="67" t="s">
        <v>67</v>
      </c>
      <c r="P52" s="66" t="str">
        <f t="shared" si="4"/>
        <v xml:space="preserve"> </v>
      </c>
    </row>
    <row r="53" spans="2:16" x14ac:dyDescent="0.25">
      <c r="B53" s="49"/>
      <c r="C53" s="49"/>
      <c r="D53" s="49"/>
      <c r="E53" s="49"/>
      <c r="F53" s="49"/>
      <c r="G53" s="49"/>
      <c r="H53" s="49"/>
      <c r="I53" s="49"/>
      <c r="J53" s="49"/>
    </row>
    <row r="56" spans="2:16" x14ac:dyDescent="0.25">
      <c r="B56" s="68" t="s">
        <v>68</v>
      </c>
      <c r="C56" s="30" t="s">
        <v>16</v>
      </c>
      <c r="D56" s="30" t="s">
        <v>17</v>
      </c>
      <c r="E56" s="30" t="s">
        <v>18</v>
      </c>
      <c r="G56" s="69" t="s">
        <v>69</v>
      </c>
      <c r="H56" s="69" t="s">
        <v>70</v>
      </c>
      <c r="I56" s="69" t="s">
        <v>71</v>
      </c>
      <c r="J56" s="70"/>
      <c r="K56" s="70"/>
      <c r="L56" s="71"/>
      <c r="M56" s="71"/>
      <c r="N56" s="71"/>
      <c r="O56" s="71"/>
    </row>
    <row r="57" spans="2:16" x14ac:dyDescent="0.25">
      <c r="B57" s="68" t="s">
        <v>3</v>
      </c>
      <c r="C57" s="72">
        <v>9</v>
      </c>
      <c r="D57" s="72">
        <v>6</v>
      </c>
      <c r="E57" s="72">
        <v>3</v>
      </c>
      <c r="G57" s="69">
        <f>C57*9</f>
        <v>81</v>
      </c>
      <c r="H57" s="69">
        <f>D57*9</f>
        <v>54</v>
      </c>
      <c r="I57" s="69">
        <f>E57*9</f>
        <v>27</v>
      </c>
      <c r="J57" s="70"/>
      <c r="K57" s="70"/>
      <c r="L57" s="71"/>
      <c r="M57" s="71"/>
      <c r="N57" s="71"/>
      <c r="O57" s="71"/>
    </row>
    <row r="58" spans="2:16" x14ac:dyDescent="0.25">
      <c r="B58" s="68" t="s">
        <v>4</v>
      </c>
      <c r="C58" s="72">
        <v>6</v>
      </c>
      <c r="D58" s="72">
        <v>4</v>
      </c>
      <c r="E58" s="72">
        <v>2</v>
      </c>
      <c r="G58" s="69">
        <f>C58*4</f>
        <v>24</v>
      </c>
      <c r="H58" s="69">
        <f>D58*4</f>
        <v>16</v>
      </c>
      <c r="I58" s="69">
        <f>E58*4</f>
        <v>8</v>
      </c>
      <c r="J58" s="71"/>
      <c r="K58" s="71"/>
      <c r="L58" s="71"/>
      <c r="M58" s="71"/>
      <c r="N58" s="71"/>
      <c r="O58" s="71"/>
    </row>
    <row r="59" spans="2:16" x14ac:dyDescent="0.25">
      <c r="C59" s="73"/>
      <c r="D59" s="73"/>
      <c r="E59" s="73"/>
      <c r="J59" s="71"/>
      <c r="K59" s="71"/>
      <c r="L59" s="74"/>
      <c r="M59" s="71"/>
      <c r="N59" s="71"/>
      <c r="O59" s="71"/>
    </row>
    <row r="60" spans="2:16" x14ac:dyDescent="0.25">
      <c r="C60" s="73"/>
      <c r="D60" s="73"/>
      <c r="E60" s="73"/>
      <c r="J60" s="71"/>
      <c r="K60" s="71"/>
      <c r="L60" s="75"/>
      <c r="M60" s="71"/>
      <c r="N60" s="71"/>
      <c r="O60" s="71"/>
    </row>
    <row r="61" spans="2:16" x14ac:dyDescent="0.25">
      <c r="B61" s="76" t="s">
        <v>72</v>
      </c>
      <c r="C61" s="73"/>
      <c r="D61" s="73"/>
      <c r="E61" s="73"/>
      <c r="J61" s="71"/>
      <c r="K61" s="71"/>
      <c r="L61" s="75"/>
      <c r="M61" s="71"/>
      <c r="N61" s="71"/>
      <c r="O61" s="71"/>
    </row>
    <row r="62" spans="2:16" x14ac:dyDescent="0.25">
      <c r="B62" s="77" t="s">
        <v>73</v>
      </c>
      <c r="C62" s="72">
        <v>61</v>
      </c>
      <c r="D62" s="78" t="s">
        <v>74</v>
      </c>
      <c r="E62" s="79">
        <f>G57</f>
        <v>81</v>
      </c>
      <c r="J62" s="71"/>
      <c r="K62" s="71"/>
      <c r="L62" s="75"/>
      <c r="M62" s="71"/>
      <c r="N62" s="71"/>
      <c r="O62" s="71"/>
    </row>
    <row r="63" spans="2:16" x14ac:dyDescent="0.25">
      <c r="B63" s="77" t="s">
        <v>75</v>
      </c>
      <c r="C63" s="72">
        <v>40</v>
      </c>
      <c r="D63" s="78" t="s">
        <v>74</v>
      </c>
      <c r="E63" s="72">
        <v>60</v>
      </c>
      <c r="J63" s="71"/>
      <c r="K63" s="71"/>
      <c r="L63" s="74"/>
      <c r="M63" s="71"/>
      <c r="N63" s="71"/>
      <c r="O63" s="71"/>
    </row>
    <row r="64" spans="2:16" x14ac:dyDescent="0.25">
      <c r="B64" s="77" t="s">
        <v>76</v>
      </c>
      <c r="C64" s="79">
        <f>I57</f>
        <v>27</v>
      </c>
      <c r="D64" s="78" t="s">
        <v>74</v>
      </c>
      <c r="E64" s="72">
        <v>39</v>
      </c>
      <c r="J64" s="71"/>
      <c r="K64" s="71"/>
      <c r="L64" s="75"/>
      <c r="M64" s="71"/>
      <c r="N64" s="71"/>
      <c r="O64" s="71"/>
    </row>
    <row r="65" spans="2:15" x14ac:dyDescent="0.25">
      <c r="B65" s="68"/>
      <c r="C65" s="73"/>
      <c r="D65" s="73"/>
      <c r="E65" s="73"/>
      <c r="J65" s="71"/>
      <c r="K65" s="71"/>
      <c r="L65" s="75"/>
      <c r="M65" s="71"/>
      <c r="N65" s="71"/>
      <c r="O65" s="71"/>
    </row>
    <row r="66" spans="2:15" x14ac:dyDescent="0.25">
      <c r="B66" s="76" t="s">
        <v>77</v>
      </c>
      <c r="C66" s="73"/>
      <c r="D66" s="73"/>
      <c r="E66" s="73"/>
      <c r="J66" s="71"/>
      <c r="K66" s="71"/>
      <c r="L66" s="75"/>
      <c r="M66" s="71"/>
      <c r="N66" s="71"/>
      <c r="O66" s="71"/>
    </row>
    <row r="67" spans="2:15" x14ac:dyDescent="0.25">
      <c r="B67" s="77" t="s">
        <v>73</v>
      </c>
      <c r="C67" s="72">
        <v>18</v>
      </c>
      <c r="D67" s="78" t="s">
        <v>74</v>
      </c>
      <c r="E67" s="79">
        <f>G58</f>
        <v>24</v>
      </c>
    </row>
    <row r="68" spans="2:15" x14ac:dyDescent="0.25">
      <c r="B68" s="77" t="s">
        <v>75</v>
      </c>
      <c r="C68" s="72">
        <v>11</v>
      </c>
      <c r="D68" s="78" t="s">
        <v>74</v>
      </c>
      <c r="E68" s="72">
        <v>17</v>
      </c>
    </row>
    <row r="69" spans="2:15" x14ac:dyDescent="0.25">
      <c r="B69" s="77" t="s">
        <v>76</v>
      </c>
      <c r="C69" s="79">
        <f>I58</f>
        <v>8</v>
      </c>
      <c r="D69" s="78" t="s">
        <v>74</v>
      </c>
      <c r="E69" s="72">
        <v>10</v>
      </c>
    </row>
  </sheetData>
  <mergeCells count="6">
    <mergeCell ref="K42:P42"/>
    <mergeCell ref="A4:B4"/>
    <mergeCell ref="C4:E4"/>
    <mergeCell ref="A26:B26"/>
    <mergeCell ref="C26:E26"/>
    <mergeCell ref="J28:O28"/>
  </mergeCells>
  <pageMargins left="0.23611111111111099" right="0.31527777777777799" top="0.35416666666666702" bottom="0.31527777777777799" header="0.51180555555555496" footer="0.51180555555555496"/>
  <pageSetup paperSize="9"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L69"/>
  <sheetViews>
    <sheetView topLeftCell="B22" zoomScale="140" zoomScaleNormal="140" workbookViewId="0">
      <selection activeCell="C32" sqref="C32"/>
    </sheetView>
  </sheetViews>
  <sheetFormatPr defaultRowHeight="15" x14ac:dyDescent="0.25"/>
  <cols>
    <col min="1" max="1" width="3.28515625" style="17" customWidth="1"/>
    <col min="2" max="2" width="76.140625" style="17" customWidth="1"/>
    <col min="3" max="3" width="5.140625" style="17" customWidth="1"/>
    <col min="4" max="4" width="6.7109375" style="17" bestFit="1" customWidth="1"/>
    <col min="5" max="5" width="8" style="17" bestFit="1" customWidth="1"/>
    <col min="6" max="6" width="3.85546875" style="17" customWidth="1"/>
    <col min="7" max="7" width="8.140625" style="17" customWidth="1"/>
    <col min="8" max="8" width="4" style="17" customWidth="1"/>
    <col min="9" max="9" width="10.5703125" style="17" customWidth="1"/>
    <col min="10" max="64" width="9.140625" style="17" customWidth="1"/>
  </cols>
  <sheetData>
    <row r="1" spans="1:9" x14ac:dyDescent="0.25">
      <c r="B1" s="18" t="s">
        <v>12</v>
      </c>
    </row>
    <row r="2" spans="1:9" ht="29.25" customHeight="1" x14ac:dyDescent="0.25">
      <c r="B2" s="19" t="s">
        <v>104</v>
      </c>
      <c r="C2" s="19"/>
      <c r="D2" s="19"/>
      <c r="E2" s="19"/>
    </row>
    <row r="3" spans="1:9" ht="40.5" customHeight="1" x14ac:dyDescent="0.25">
      <c r="B3" s="80" t="s">
        <v>83</v>
      </c>
      <c r="C3" s="21"/>
      <c r="D3" s="21"/>
      <c r="E3" s="21"/>
    </row>
    <row r="4" spans="1:9" ht="12.75" customHeight="1" x14ac:dyDescent="0.25">
      <c r="A4" s="105" t="s">
        <v>13</v>
      </c>
      <c r="B4" s="105"/>
      <c r="C4" s="105" t="s">
        <v>14</v>
      </c>
      <c r="D4" s="105"/>
      <c r="E4" s="105"/>
    </row>
    <row r="5" spans="1:9" x14ac:dyDescent="0.25">
      <c r="A5" s="22">
        <v>1</v>
      </c>
      <c r="B5" s="22" t="s">
        <v>15</v>
      </c>
      <c r="C5" s="23" t="s">
        <v>16</v>
      </c>
      <c r="D5" s="23" t="s">
        <v>17</v>
      </c>
      <c r="E5" s="23" t="s">
        <v>18</v>
      </c>
    </row>
    <row r="6" spans="1:9" ht="39" x14ac:dyDescent="0.25">
      <c r="A6" s="24"/>
      <c r="B6" s="25" t="s">
        <v>19</v>
      </c>
      <c r="C6" s="26" t="s">
        <v>20</v>
      </c>
      <c r="D6" s="26"/>
      <c r="E6" s="26"/>
      <c r="H6" s="27">
        <f>COUNTA(C6:E6)</f>
        <v>1</v>
      </c>
      <c r="I6" s="28" t="str">
        <f>IF(H6=1,"OK","VALORIZZARE UN LIVELLO")</f>
        <v>OK</v>
      </c>
    </row>
    <row r="7" spans="1:9" x14ac:dyDescent="0.25">
      <c r="A7" s="22">
        <v>2</v>
      </c>
      <c r="B7" s="22" t="s">
        <v>21</v>
      </c>
      <c r="C7" s="23" t="s">
        <v>16</v>
      </c>
      <c r="D7" s="23" t="s">
        <v>17</v>
      </c>
      <c r="E7" s="23" t="s">
        <v>18</v>
      </c>
      <c r="H7" s="27"/>
      <c r="I7" s="28"/>
    </row>
    <row r="8" spans="1:9" ht="26.25" x14ac:dyDescent="0.25">
      <c r="A8" s="24"/>
      <c r="B8" s="25" t="s">
        <v>22</v>
      </c>
      <c r="C8" s="26"/>
      <c r="D8" s="26" t="s">
        <v>20</v>
      </c>
      <c r="E8" s="26"/>
      <c r="H8" s="27">
        <f>COUNTA(C8:E8)</f>
        <v>1</v>
      </c>
      <c r="I8" s="28" t="str">
        <f>IF(H8=1,"OK","VALORIZZARE UN LIVELLO")</f>
        <v>OK</v>
      </c>
    </row>
    <row r="9" spans="1:9" x14ac:dyDescent="0.25">
      <c r="A9" s="22">
        <v>3</v>
      </c>
      <c r="B9" s="22" t="s">
        <v>23</v>
      </c>
      <c r="C9" s="23" t="s">
        <v>16</v>
      </c>
      <c r="D9" s="23" t="s">
        <v>17</v>
      </c>
      <c r="E9" s="23" t="s">
        <v>18</v>
      </c>
      <c r="H9" s="27"/>
      <c r="I9" s="28"/>
    </row>
    <row r="10" spans="1:9" ht="26.25" x14ac:dyDescent="0.25">
      <c r="A10" s="24"/>
      <c r="B10" s="25" t="s">
        <v>24</v>
      </c>
      <c r="C10" s="26"/>
      <c r="D10" s="26" t="s">
        <v>20</v>
      </c>
      <c r="E10" s="26"/>
      <c r="H10" s="27">
        <f>COUNTA(C10:E10)</f>
        <v>1</v>
      </c>
      <c r="I10" s="28" t="str">
        <f>IF(H10=1,"OK","VALORIZZARE UN LIVELLO")</f>
        <v>OK</v>
      </c>
    </row>
    <row r="11" spans="1:9" x14ac:dyDescent="0.25">
      <c r="A11" s="22">
        <v>4</v>
      </c>
      <c r="B11" s="22" t="s">
        <v>25</v>
      </c>
      <c r="C11" s="23" t="s">
        <v>16</v>
      </c>
      <c r="D11" s="23" t="s">
        <v>17</v>
      </c>
      <c r="E11" s="23" t="s">
        <v>18</v>
      </c>
      <c r="H11" s="27"/>
      <c r="I11" s="28"/>
    </row>
    <row r="12" spans="1:9" ht="51.75" x14ac:dyDescent="0.25">
      <c r="A12" s="24"/>
      <c r="B12" s="25" t="s">
        <v>26</v>
      </c>
      <c r="C12" s="26"/>
      <c r="D12" s="26" t="s">
        <v>20</v>
      </c>
      <c r="E12" s="26"/>
      <c r="H12" s="27">
        <f>COUNTA(C12:E12)</f>
        <v>1</v>
      </c>
      <c r="I12" s="28" t="str">
        <f>IF(H12=1,"OK","VALORIZZARE UN LIVELLO")</f>
        <v>OK</v>
      </c>
    </row>
    <row r="13" spans="1:9" x14ac:dyDescent="0.25">
      <c r="A13" s="22">
        <v>5</v>
      </c>
      <c r="B13" s="22" t="s">
        <v>27</v>
      </c>
      <c r="C13" s="23" t="s">
        <v>16</v>
      </c>
      <c r="D13" s="23" t="s">
        <v>17</v>
      </c>
      <c r="E13" s="23" t="s">
        <v>18</v>
      </c>
      <c r="H13" s="27"/>
      <c r="I13" s="28"/>
    </row>
    <row r="14" spans="1:9" ht="39" x14ac:dyDescent="0.25">
      <c r="A14" s="24"/>
      <c r="B14" s="25" t="s">
        <v>28</v>
      </c>
      <c r="C14" s="26"/>
      <c r="D14" s="26" t="s">
        <v>20</v>
      </c>
      <c r="E14" s="26"/>
      <c r="H14" s="27">
        <f>COUNTA(C14:E14)</f>
        <v>1</v>
      </c>
      <c r="I14" s="28" t="str">
        <f>IF(H14=1,"OK","VALORIZZARE UN LIVELLO")</f>
        <v>OK</v>
      </c>
    </row>
    <row r="15" spans="1:9" ht="34.5" customHeight="1" x14ac:dyDescent="0.25">
      <c r="A15" s="22">
        <v>6</v>
      </c>
      <c r="B15" s="22" t="s">
        <v>29</v>
      </c>
      <c r="C15" s="23" t="s">
        <v>16</v>
      </c>
      <c r="D15" s="23" t="s">
        <v>17</v>
      </c>
      <c r="E15" s="23" t="s">
        <v>18</v>
      </c>
      <c r="H15" s="27"/>
      <c r="I15" s="28"/>
    </row>
    <row r="16" spans="1:9" ht="21" x14ac:dyDescent="0.25">
      <c r="A16" s="24"/>
      <c r="B16" s="25" t="s">
        <v>30</v>
      </c>
      <c r="C16" s="26" t="s">
        <v>20</v>
      </c>
      <c r="D16" s="26"/>
      <c r="E16" s="26"/>
      <c r="H16" s="27">
        <f>COUNTA(C16:E16)</f>
        <v>1</v>
      </c>
      <c r="I16" s="28" t="str">
        <f>IF(H16=1,"OK","VALORIZZARE UN LIVELLO")</f>
        <v>OK</v>
      </c>
    </row>
    <row r="17" spans="1:15" x14ac:dyDescent="0.25">
      <c r="A17" s="22">
        <v>7</v>
      </c>
      <c r="B17" s="22" t="s">
        <v>31</v>
      </c>
      <c r="C17" s="23" t="s">
        <v>16</v>
      </c>
      <c r="D17" s="23" t="s">
        <v>17</v>
      </c>
      <c r="E17" s="23" t="s">
        <v>18</v>
      </c>
      <c r="H17" s="27"/>
      <c r="I17" s="28"/>
    </row>
    <row r="18" spans="1:15" ht="54" customHeight="1" x14ac:dyDescent="0.25">
      <c r="A18" s="24"/>
      <c r="B18" s="25" t="s">
        <v>32</v>
      </c>
      <c r="C18" s="26"/>
      <c r="D18" s="26"/>
      <c r="E18" s="26" t="s">
        <v>20</v>
      </c>
      <c r="H18" s="27">
        <f>COUNTA(C18:E18)</f>
        <v>1</v>
      </c>
      <c r="I18" s="28" t="str">
        <f>IF(H18=1,"OK","VALORIZZARE UN LIVELLO")</f>
        <v>OK</v>
      </c>
    </row>
    <row r="19" spans="1:15" x14ac:dyDescent="0.25">
      <c r="A19" s="22">
        <v>8</v>
      </c>
      <c r="B19" s="22" t="s">
        <v>33</v>
      </c>
      <c r="C19" s="23" t="s">
        <v>16</v>
      </c>
      <c r="D19" s="23" t="s">
        <v>17</v>
      </c>
      <c r="E19" s="23" t="s">
        <v>18</v>
      </c>
      <c r="H19" s="27"/>
      <c r="I19" s="28"/>
    </row>
    <row r="20" spans="1:15" ht="26.25" x14ac:dyDescent="0.25">
      <c r="A20" s="24"/>
      <c r="B20" s="25" t="s">
        <v>34</v>
      </c>
      <c r="C20" s="26"/>
      <c r="D20" s="26"/>
      <c r="E20" s="26" t="s">
        <v>20</v>
      </c>
      <c r="H20" s="27">
        <f>COUNTA(C20:E20)</f>
        <v>1</v>
      </c>
      <c r="I20" s="28" t="str">
        <f>IF(H20=1,"OK","VALORIZZARE UN LIVELLO")</f>
        <v>OK</v>
      </c>
    </row>
    <row r="21" spans="1:15" x14ac:dyDescent="0.25">
      <c r="A21" s="22">
        <v>9</v>
      </c>
      <c r="B21" s="22" t="s">
        <v>35</v>
      </c>
      <c r="C21" s="23" t="s">
        <v>16</v>
      </c>
      <c r="D21" s="23" t="s">
        <v>17</v>
      </c>
      <c r="E21" s="23" t="s">
        <v>18</v>
      </c>
      <c r="H21" s="27"/>
      <c r="I21" s="28"/>
    </row>
    <row r="22" spans="1:15" ht="26.25" x14ac:dyDescent="0.25">
      <c r="A22" s="24"/>
      <c r="B22" s="25" t="s">
        <v>36</v>
      </c>
      <c r="C22" s="29" t="s">
        <v>20</v>
      </c>
      <c r="D22" s="29"/>
      <c r="E22" s="29"/>
      <c r="H22" s="27">
        <f>COUNTA(C22:E22)</f>
        <v>1</v>
      </c>
      <c r="I22" s="28" t="str">
        <f>IF(H22=1,"OK","VALORIZZARE UN LIVELLO")</f>
        <v>OK</v>
      </c>
    </row>
    <row r="23" spans="1:15" x14ac:dyDescent="0.25">
      <c r="C23" s="30" t="s">
        <v>16</v>
      </c>
      <c r="D23" s="30" t="s">
        <v>17</v>
      </c>
      <c r="E23" s="30" t="s">
        <v>18</v>
      </c>
      <c r="H23" s="27"/>
      <c r="I23" s="28"/>
    </row>
    <row r="24" spans="1:15" x14ac:dyDescent="0.25">
      <c r="B24" s="31" t="s">
        <v>37</v>
      </c>
      <c r="C24" s="32">
        <f>COUNTA(C6,C8,C10,C12,C14,C16,C18,C20,C22)</f>
        <v>3</v>
      </c>
      <c r="D24" s="32">
        <f>COUNTA(D6,D8,D10,D12,D14,D16,D18,D20,D22)</f>
        <v>4</v>
      </c>
      <c r="E24" s="32">
        <f>COUNTA(E6,E8,E10,E12,E14,E16,E18,E20,E22)</f>
        <v>2</v>
      </c>
      <c r="H24" s="27">
        <f>SUM(C24:E24)</f>
        <v>9</v>
      </c>
      <c r="I24" s="28" t="str">
        <f>IF(H24=9,"OK","ERRORE TOTALI")</f>
        <v>OK</v>
      </c>
      <c r="L24" s="17" t="s">
        <v>38</v>
      </c>
    </row>
    <row r="25" spans="1:15" x14ac:dyDescent="0.25">
      <c r="H25" s="27"/>
      <c r="I25" s="28"/>
    </row>
    <row r="26" spans="1:15" ht="15.75" customHeight="1" x14ac:dyDescent="0.25">
      <c r="A26" s="106" t="s">
        <v>39</v>
      </c>
      <c r="B26" s="106"/>
      <c r="C26" s="107" t="s">
        <v>14</v>
      </c>
      <c r="D26" s="107"/>
      <c r="E26" s="107"/>
      <c r="H26" s="27"/>
      <c r="I26" s="28"/>
    </row>
    <row r="27" spans="1:15" x14ac:dyDescent="0.25">
      <c r="A27" s="33">
        <v>1</v>
      </c>
      <c r="B27" s="34" t="s">
        <v>40</v>
      </c>
      <c r="C27" s="23" t="s">
        <v>16</v>
      </c>
      <c r="D27" s="23" t="s">
        <v>17</v>
      </c>
      <c r="E27" s="23" t="s">
        <v>18</v>
      </c>
      <c r="H27" s="27"/>
      <c r="I27" s="28"/>
    </row>
    <row r="28" spans="1:15" ht="39.75" customHeight="1" x14ac:dyDescent="0.25">
      <c r="A28" s="35"/>
      <c r="B28" s="36" t="s">
        <v>41</v>
      </c>
      <c r="C28" s="26"/>
      <c r="D28" s="26"/>
      <c r="E28" s="26" t="s">
        <v>20</v>
      </c>
      <c r="H28" s="27">
        <f>COUNTA(C28:E28)</f>
        <v>1</v>
      </c>
      <c r="I28" s="28" t="str">
        <f>IF(H28=1,"OK","VALORIZZARE UN LIVELLO")</f>
        <v>OK</v>
      </c>
      <c r="J28" s="108"/>
      <c r="K28" s="108"/>
      <c r="L28" s="108"/>
      <c r="M28" s="108"/>
      <c r="N28" s="108"/>
      <c r="O28" s="108"/>
    </row>
    <row r="29" spans="1:15" x14ac:dyDescent="0.25">
      <c r="A29" s="33">
        <v>2</v>
      </c>
      <c r="B29" s="34" t="s">
        <v>42</v>
      </c>
      <c r="C29" s="23" t="s">
        <v>16</v>
      </c>
      <c r="D29" s="23" t="s">
        <v>17</v>
      </c>
      <c r="E29" s="23" t="s">
        <v>18</v>
      </c>
      <c r="H29" s="27"/>
      <c r="I29" s="28"/>
    </row>
    <row r="30" spans="1:15" ht="26.25" x14ac:dyDescent="0.25">
      <c r="A30" s="35"/>
      <c r="B30" s="36" t="s">
        <v>43</v>
      </c>
      <c r="C30" s="26"/>
      <c r="D30" s="26" t="s">
        <v>20</v>
      </c>
      <c r="E30" s="26"/>
      <c r="H30" s="27">
        <f>COUNTA(C30:E30)</f>
        <v>1</v>
      </c>
      <c r="I30" s="28" t="str">
        <f>IF(H30=1,"OK","VALORIZZARE UN LIVELLO")</f>
        <v>OK</v>
      </c>
    </row>
    <row r="31" spans="1:15" x14ac:dyDescent="0.25">
      <c r="A31" s="33">
        <v>3</v>
      </c>
      <c r="B31" s="34" t="s">
        <v>44</v>
      </c>
      <c r="C31" s="23" t="s">
        <v>16</v>
      </c>
      <c r="D31" s="23" t="s">
        <v>17</v>
      </c>
      <c r="E31" s="23" t="s">
        <v>18</v>
      </c>
      <c r="H31" s="27"/>
      <c r="I31" s="28"/>
    </row>
    <row r="32" spans="1:15" ht="26.25" x14ac:dyDescent="0.25">
      <c r="A32" s="35"/>
      <c r="B32" s="36" t="s">
        <v>45</v>
      </c>
      <c r="C32" s="26"/>
      <c r="D32" s="26" t="s">
        <v>20</v>
      </c>
      <c r="E32" s="26"/>
      <c r="H32" s="27">
        <f>COUNTA(C32:E32)</f>
        <v>1</v>
      </c>
      <c r="I32" s="28" t="str">
        <f>IF(H32=1,"OK","VALORIZZARE UN LIVELLO")</f>
        <v>OK</v>
      </c>
    </row>
    <row r="33" spans="1:16" x14ac:dyDescent="0.25">
      <c r="A33" s="33">
        <v>4</v>
      </c>
      <c r="B33" s="34" t="s">
        <v>46</v>
      </c>
      <c r="C33" s="23" t="s">
        <v>16</v>
      </c>
      <c r="D33" s="23" t="s">
        <v>17</v>
      </c>
      <c r="E33" s="23" t="s">
        <v>18</v>
      </c>
      <c r="H33" s="27"/>
      <c r="I33" s="28"/>
    </row>
    <row r="34" spans="1:16" ht="39" x14ac:dyDescent="0.25">
      <c r="A34" s="35"/>
      <c r="B34" s="37" t="s">
        <v>47</v>
      </c>
      <c r="C34" s="26"/>
      <c r="D34" s="26"/>
      <c r="E34" s="26" t="s">
        <v>20</v>
      </c>
      <c r="H34" s="27">
        <f>COUNTA(C34:E34)</f>
        <v>1</v>
      </c>
      <c r="I34" s="28" t="str">
        <f>IF(H34=1,"OK","VALORIZZARE UN LIVELLO")</f>
        <v>OK</v>
      </c>
    </row>
    <row r="35" spans="1:16" x14ac:dyDescent="0.25">
      <c r="C35" s="38" t="s">
        <v>16</v>
      </c>
      <c r="D35" s="38" t="s">
        <v>17</v>
      </c>
      <c r="E35" s="38" t="s">
        <v>18</v>
      </c>
      <c r="H35" s="27"/>
      <c r="I35" s="28"/>
    </row>
    <row r="36" spans="1:16" x14ac:dyDescent="0.25">
      <c r="B36" s="39" t="s">
        <v>48</v>
      </c>
      <c r="C36" s="32">
        <f>COUNTA(C28,C30,C32,C34)</f>
        <v>0</v>
      </c>
      <c r="D36" s="32">
        <f>COUNTA(D28,D30,D32,D34)</f>
        <v>2</v>
      </c>
      <c r="E36" s="32">
        <f>COUNTA(E28,E30,E32,E34)</f>
        <v>2</v>
      </c>
      <c r="H36" s="27">
        <f>SUM(C36:E36)</f>
        <v>4</v>
      </c>
      <c r="I36" s="28" t="str">
        <f>IF(H36=4,"OK","ERRORE TOTALI")</f>
        <v>OK</v>
      </c>
      <c r="L36" s="17" t="s">
        <v>38</v>
      </c>
    </row>
    <row r="38" spans="1:16" ht="15.75" x14ac:dyDescent="0.25">
      <c r="B38" s="40" t="s">
        <v>49</v>
      </c>
      <c r="C38" s="30" t="s">
        <v>16</v>
      </c>
      <c r="D38" s="30" t="s">
        <v>17</v>
      </c>
      <c r="E38" s="30" t="s">
        <v>18</v>
      </c>
      <c r="F38" s="30" t="s">
        <v>50</v>
      </c>
    </row>
    <row r="39" spans="1:16" x14ac:dyDescent="0.25">
      <c r="B39" s="41" t="s">
        <v>3</v>
      </c>
      <c r="C39" s="42">
        <f>C24*C57</f>
        <v>27</v>
      </c>
      <c r="D39" s="42">
        <f>D24*D57</f>
        <v>24</v>
      </c>
      <c r="E39" s="42">
        <f>E24*E57</f>
        <v>6</v>
      </c>
      <c r="F39" s="43">
        <f>SUM(C39:E39)</f>
        <v>57</v>
      </c>
      <c r="G39" s="42" t="str">
        <f>IF(F39&lt;C63,"BASSO",(IF(F39&lt;C62,"MEDIO","ALTO")))</f>
        <v>MEDIO</v>
      </c>
    </row>
    <row r="40" spans="1:16" x14ac:dyDescent="0.25">
      <c r="B40" s="44" t="s">
        <v>4</v>
      </c>
      <c r="C40" s="45">
        <f>C36*C58</f>
        <v>0</v>
      </c>
      <c r="D40" s="45">
        <f>D36*D58</f>
        <v>8</v>
      </c>
      <c r="E40" s="45">
        <f>E36*E58</f>
        <v>4</v>
      </c>
      <c r="F40" s="46">
        <f>SUM(C40:E40)</f>
        <v>12</v>
      </c>
      <c r="G40" s="45" t="str">
        <f>IF(F40&lt;C68,"BASSO",(IF(F40&lt;C67,"MEDIO","ALTO")))</f>
        <v>MEDIO</v>
      </c>
    </row>
    <row r="41" spans="1:16" ht="15.75" x14ac:dyDescent="0.25">
      <c r="B41" s="47" t="s">
        <v>51</v>
      </c>
      <c r="C41" s="48"/>
      <c r="D41" s="48"/>
      <c r="E41" s="48"/>
      <c r="F41" s="48"/>
      <c r="G41" s="48" t="str">
        <f>IF(I44=2,J44,(IF(I45=2,J45,(IF(I46=2,J46,(IF(I47=2,J47,(IF(I48=2,J48,(IF(I49=2,J49,(IF(I50=2,J50,(IF(I51=2,J51,J52)))))))))))))))</f>
        <v>MEDIO</v>
      </c>
    </row>
    <row r="42" spans="1:16" ht="13.5" customHeight="1" x14ac:dyDescent="0.25">
      <c r="K42" s="104" t="s">
        <v>52</v>
      </c>
      <c r="L42" s="104"/>
      <c r="M42" s="104"/>
      <c r="N42" s="104"/>
      <c r="O42" s="104"/>
      <c r="P42" s="104"/>
    </row>
    <row r="43" spans="1:16" ht="25.5" x14ac:dyDescent="0.25">
      <c r="B43" s="49"/>
      <c r="C43" s="49" t="s">
        <v>53</v>
      </c>
      <c r="D43" s="49" t="s">
        <v>54</v>
      </c>
      <c r="E43" s="49" t="s">
        <v>55</v>
      </c>
      <c r="F43" s="49"/>
      <c r="G43" s="49"/>
      <c r="H43" s="49"/>
      <c r="I43" s="49"/>
      <c r="J43" s="49"/>
      <c r="K43" s="50" t="s">
        <v>56</v>
      </c>
      <c r="L43" s="51"/>
      <c r="M43" s="51" t="s">
        <v>57</v>
      </c>
      <c r="N43" s="51"/>
      <c r="O43" s="51" t="s">
        <v>58</v>
      </c>
      <c r="P43" s="52"/>
    </row>
    <row r="44" spans="1:16" x14ac:dyDescent="0.25">
      <c r="B44" s="49"/>
      <c r="C44" s="49" t="s">
        <v>16</v>
      </c>
      <c r="D44" s="49" t="s">
        <v>16</v>
      </c>
      <c r="E44" s="49" t="s">
        <v>16</v>
      </c>
      <c r="F44" s="49"/>
      <c r="G44" s="49">
        <f>IF(G39=C44,1,0)</f>
        <v>0</v>
      </c>
      <c r="H44" s="49">
        <f>IF(G40=D44,1,0)</f>
        <v>0</v>
      </c>
      <c r="I44" s="49">
        <f t="shared" ref="I44:I52" si="0">SUM(G44:H44)</f>
        <v>0</v>
      </c>
      <c r="J44" s="49" t="str">
        <f t="shared" ref="J44:J52" si="1">IF(I44=2,E44,"  ")</f>
        <v xml:space="preserve">  </v>
      </c>
      <c r="K44" s="53" t="s">
        <v>59</v>
      </c>
      <c r="L44" s="54" t="str">
        <f t="shared" ref="L44:L52" si="2">P44</f>
        <v xml:space="preserve"> </v>
      </c>
      <c r="M44" s="55" t="s">
        <v>59</v>
      </c>
      <c r="N44" s="54" t="str">
        <f t="shared" ref="N44:N52" si="3">P44</f>
        <v xml:space="preserve"> </v>
      </c>
      <c r="O44" s="55" t="s">
        <v>60</v>
      </c>
      <c r="P44" s="54" t="str">
        <f t="shared" ref="P44:P52" si="4">IF(J44=O44,"x"," ")</f>
        <v xml:space="preserve"> </v>
      </c>
    </row>
    <row r="45" spans="1:16" x14ac:dyDescent="0.25">
      <c r="B45" s="49"/>
      <c r="C45" s="49" t="s">
        <v>16</v>
      </c>
      <c r="D45" s="49" t="s">
        <v>17</v>
      </c>
      <c r="E45" s="49" t="s">
        <v>61</v>
      </c>
      <c r="F45" s="49"/>
      <c r="G45" s="49">
        <f>IF(G39=C45,1,0)</f>
        <v>0</v>
      </c>
      <c r="H45" s="49">
        <f>IF(G40=D45,1,0)</f>
        <v>1</v>
      </c>
      <c r="I45" s="49">
        <f t="shared" si="0"/>
        <v>1</v>
      </c>
      <c r="J45" s="49" t="str">
        <f t="shared" si="1"/>
        <v xml:space="preserve">  </v>
      </c>
      <c r="K45" s="56" t="s">
        <v>60</v>
      </c>
      <c r="L45" s="57" t="str">
        <f t="shared" si="2"/>
        <v xml:space="preserve"> </v>
      </c>
      <c r="M45" s="58" t="s">
        <v>62</v>
      </c>
      <c r="N45" s="57" t="str">
        <f t="shared" si="3"/>
        <v xml:space="preserve"> </v>
      </c>
      <c r="O45" s="58" t="s">
        <v>63</v>
      </c>
      <c r="P45" s="57" t="str">
        <f t="shared" si="4"/>
        <v xml:space="preserve"> </v>
      </c>
    </row>
    <row r="46" spans="1:16" x14ac:dyDescent="0.25">
      <c r="B46" s="49"/>
      <c r="C46" s="49" t="s">
        <v>17</v>
      </c>
      <c r="D46" s="49" t="s">
        <v>16</v>
      </c>
      <c r="E46" s="49" t="s">
        <v>61</v>
      </c>
      <c r="F46" s="49"/>
      <c r="G46" s="49">
        <f>IF(G39=C46,1,0)</f>
        <v>1</v>
      </c>
      <c r="H46" s="49">
        <f>IF(G40=D46,1,0)</f>
        <v>0</v>
      </c>
      <c r="I46" s="49">
        <f t="shared" si="0"/>
        <v>1</v>
      </c>
      <c r="J46" s="49" t="str">
        <f t="shared" si="1"/>
        <v xml:space="preserve">  </v>
      </c>
      <c r="K46" s="56" t="s">
        <v>62</v>
      </c>
      <c r="L46" s="57" t="str">
        <f t="shared" si="2"/>
        <v xml:space="preserve"> </v>
      </c>
      <c r="M46" s="58" t="s">
        <v>60</v>
      </c>
      <c r="N46" s="57" t="str">
        <f t="shared" si="3"/>
        <v xml:space="preserve"> </v>
      </c>
      <c r="O46" s="58" t="s">
        <v>63</v>
      </c>
      <c r="P46" s="57" t="str">
        <f t="shared" si="4"/>
        <v xml:space="preserve"> </v>
      </c>
    </row>
    <row r="47" spans="1:16" x14ac:dyDescent="0.25">
      <c r="B47" s="49"/>
      <c r="C47" s="49" t="s">
        <v>16</v>
      </c>
      <c r="D47" s="49" t="s">
        <v>18</v>
      </c>
      <c r="E47" s="49" t="s">
        <v>17</v>
      </c>
      <c r="F47" s="49"/>
      <c r="G47" s="49">
        <f>IF(G39=C47,1,0)</f>
        <v>0</v>
      </c>
      <c r="H47" s="49">
        <f>IF(G40=D47,1,0)</f>
        <v>0</v>
      </c>
      <c r="I47" s="49">
        <f t="shared" si="0"/>
        <v>0</v>
      </c>
      <c r="J47" s="49" t="str">
        <f t="shared" si="1"/>
        <v xml:space="preserve">  </v>
      </c>
      <c r="K47" s="59" t="s">
        <v>60</v>
      </c>
      <c r="L47" s="60" t="str">
        <f t="shared" si="2"/>
        <v xml:space="preserve"> </v>
      </c>
      <c r="M47" s="61" t="s">
        <v>64</v>
      </c>
      <c r="N47" s="60" t="str">
        <f t="shared" si="3"/>
        <v xml:space="preserve"> </v>
      </c>
      <c r="O47" s="61" t="s">
        <v>62</v>
      </c>
      <c r="P47" s="60" t="str">
        <f t="shared" si="4"/>
        <v xml:space="preserve"> </v>
      </c>
    </row>
    <row r="48" spans="1:16" x14ac:dyDescent="0.25">
      <c r="B48" s="49"/>
      <c r="C48" s="49" t="s">
        <v>17</v>
      </c>
      <c r="D48" s="49" t="s">
        <v>17</v>
      </c>
      <c r="E48" s="49" t="s">
        <v>17</v>
      </c>
      <c r="F48" s="49"/>
      <c r="G48" s="49">
        <f>IF(G39=C48,1,0)</f>
        <v>1</v>
      </c>
      <c r="H48" s="49">
        <f>IF(G40=D48,1,0)</f>
        <v>1</v>
      </c>
      <c r="I48" s="49">
        <f t="shared" si="0"/>
        <v>2</v>
      </c>
      <c r="J48" s="49" t="str">
        <f t="shared" si="1"/>
        <v>MEDIO</v>
      </c>
      <c r="K48" s="59" t="s">
        <v>62</v>
      </c>
      <c r="L48" s="60" t="str">
        <f t="shared" si="2"/>
        <v>x</v>
      </c>
      <c r="M48" s="61" t="s">
        <v>62</v>
      </c>
      <c r="N48" s="60" t="str">
        <f t="shared" si="3"/>
        <v>x</v>
      </c>
      <c r="O48" s="61" t="s">
        <v>62</v>
      </c>
      <c r="P48" s="60" t="str">
        <f t="shared" si="4"/>
        <v>x</v>
      </c>
    </row>
    <row r="49" spans="2:16" x14ac:dyDescent="0.25">
      <c r="B49" s="49"/>
      <c r="C49" s="49" t="s">
        <v>18</v>
      </c>
      <c r="D49" s="49" t="s">
        <v>16</v>
      </c>
      <c r="E49" s="49" t="s">
        <v>17</v>
      </c>
      <c r="F49" s="49"/>
      <c r="G49" s="49">
        <f>IF(G39=C49,1,0)</f>
        <v>0</v>
      </c>
      <c r="H49" s="49">
        <f>IF(G40=D49,1,0)</f>
        <v>0</v>
      </c>
      <c r="I49" s="49">
        <f t="shared" si="0"/>
        <v>0</v>
      </c>
      <c r="J49" s="49" t="str">
        <f t="shared" si="1"/>
        <v xml:space="preserve">  </v>
      </c>
      <c r="K49" s="59" t="s">
        <v>65</v>
      </c>
      <c r="L49" s="60" t="str">
        <f t="shared" si="2"/>
        <v xml:space="preserve"> </v>
      </c>
      <c r="M49" s="61" t="s">
        <v>60</v>
      </c>
      <c r="N49" s="60" t="str">
        <f t="shared" si="3"/>
        <v xml:space="preserve"> </v>
      </c>
      <c r="O49" s="61" t="s">
        <v>62</v>
      </c>
      <c r="P49" s="60" t="str">
        <f t="shared" si="4"/>
        <v xml:space="preserve"> </v>
      </c>
    </row>
    <row r="50" spans="2:16" x14ac:dyDescent="0.25">
      <c r="B50" s="49"/>
      <c r="C50" s="49" t="s">
        <v>17</v>
      </c>
      <c r="D50" s="49" t="s">
        <v>18</v>
      </c>
      <c r="E50" s="49" t="s">
        <v>18</v>
      </c>
      <c r="F50" s="49"/>
      <c r="G50" s="49">
        <f>IF(G39=C50,1,0)</f>
        <v>1</v>
      </c>
      <c r="H50" s="49">
        <f>IF(G40=D50,1,0)</f>
        <v>0</v>
      </c>
      <c r="I50" s="49">
        <f t="shared" si="0"/>
        <v>1</v>
      </c>
      <c r="J50" s="49" t="str">
        <f t="shared" si="1"/>
        <v xml:space="preserve">  </v>
      </c>
      <c r="K50" s="62" t="s">
        <v>62</v>
      </c>
      <c r="L50" s="63" t="str">
        <f t="shared" si="2"/>
        <v xml:space="preserve"> </v>
      </c>
      <c r="M50" s="64" t="s">
        <v>65</v>
      </c>
      <c r="N50" s="63" t="str">
        <f t="shared" si="3"/>
        <v xml:space="preserve"> </v>
      </c>
      <c r="O50" s="64" t="s">
        <v>65</v>
      </c>
      <c r="P50" s="63" t="str">
        <f t="shared" si="4"/>
        <v xml:space="preserve"> </v>
      </c>
    </row>
    <row r="51" spans="2:16" x14ac:dyDescent="0.25">
      <c r="B51" s="49"/>
      <c r="C51" s="49" t="s">
        <v>18</v>
      </c>
      <c r="D51" s="49" t="s">
        <v>17</v>
      </c>
      <c r="E51" s="49" t="s">
        <v>18</v>
      </c>
      <c r="F51" s="49"/>
      <c r="G51" s="49">
        <f>IF(G39=C51,1,0)</f>
        <v>0</v>
      </c>
      <c r="H51" s="49">
        <f>IF(G40=D51,1,0)</f>
        <v>1</v>
      </c>
      <c r="I51" s="49">
        <f t="shared" si="0"/>
        <v>1</v>
      </c>
      <c r="J51" s="49" t="str">
        <f t="shared" si="1"/>
        <v xml:space="preserve">  </v>
      </c>
      <c r="K51" s="62" t="s">
        <v>65</v>
      </c>
      <c r="L51" s="63" t="str">
        <f t="shared" si="2"/>
        <v xml:space="preserve"> </v>
      </c>
      <c r="M51" s="64" t="s">
        <v>62</v>
      </c>
      <c r="N51" s="63" t="str">
        <f t="shared" si="3"/>
        <v xml:space="preserve"> </v>
      </c>
      <c r="O51" s="64" t="s">
        <v>65</v>
      </c>
      <c r="P51" s="63" t="str">
        <f t="shared" si="4"/>
        <v xml:space="preserve"> </v>
      </c>
    </row>
    <row r="52" spans="2:16" x14ac:dyDescent="0.25">
      <c r="B52" s="49"/>
      <c r="C52" s="49" t="s">
        <v>18</v>
      </c>
      <c r="D52" s="49" t="s">
        <v>18</v>
      </c>
      <c r="E52" s="49" t="s">
        <v>66</v>
      </c>
      <c r="F52" s="49"/>
      <c r="G52" s="49">
        <f>IF(G39=C52,1,0)</f>
        <v>0</v>
      </c>
      <c r="H52" s="49">
        <f>IF(G40=D52,1,0)</f>
        <v>0</v>
      </c>
      <c r="I52" s="49">
        <f t="shared" si="0"/>
        <v>0</v>
      </c>
      <c r="J52" s="49" t="str">
        <f t="shared" si="1"/>
        <v xml:space="preserve">  </v>
      </c>
      <c r="K52" s="65" t="s">
        <v>65</v>
      </c>
      <c r="L52" s="66" t="str">
        <f t="shared" si="2"/>
        <v xml:space="preserve"> </v>
      </c>
      <c r="M52" s="67" t="s">
        <v>65</v>
      </c>
      <c r="N52" s="66" t="str">
        <f t="shared" si="3"/>
        <v xml:space="preserve"> </v>
      </c>
      <c r="O52" s="67" t="s">
        <v>67</v>
      </c>
      <c r="P52" s="66" t="str">
        <f t="shared" si="4"/>
        <v xml:space="preserve"> </v>
      </c>
    </row>
    <row r="53" spans="2:16" x14ac:dyDescent="0.25">
      <c r="B53" s="49"/>
      <c r="C53" s="49"/>
      <c r="D53" s="49"/>
      <c r="E53" s="49"/>
      <c r="F53" s="49"/>
      <c r="G53" s="49"/>
      <c r="H53" s="49"/>
      <c r="I53" s="49"/>
      <c r="J53" s="49"/>
    </row>
    <row r="56" spans="2:16" x14ac:dyDescent="0.25">
      <c r="B56" s="68" t="s">
        <v>68</v>
      </c>
      <c r="C56" s="30" t="s">
        <v>16</v>
      </c>
      <c r="D56" s="30" t="s">
        <v>17</v>
      </c>
      <c r="E56" s="30" t="s">
        <v>18</v>
      </c>
      <c r="G56" s="69" t="s">
        <v>69</v>
      </c>
      <c r="H56" s="69" t="s">
        <v>70</v>
      </c>
      <c r="I56" s="69" t="s">
        <v>71</v>
      </c>
      <c r="J56" s="70"/>
      <c r="K56" s="70"/>
      <c r="L56" s="71"/>
      <c r="M56" s="71"/>
      <c r="N56" s="71"/>
      <c r="O56" s="71"/>
    </row>
    <row r="57" spans="2:16" x14ac:dyDescent="0.25">
      <c r="B57" s="68" t="s">
        <v>3</v>
      </c>
      <c r="C57" s="72">
        <v>9</v>
      </c>
      <c r="D57" s="72">
        <v>6</v>
      </c>
      <c r="E57" s="72">
        <v>3</v>
      </c>
      <c r="G57" s="69">
        <f>C57*9</f>
        <v>81</v>
      </c>
      <c r="H57" s="69">
        <f>D57*9</f>
        <v>54</v>
      </c>
      <c r="I57" s="69">
        <f>E57*9</f>
        <v>27</v>
      </c>
      <c r="J57" s="70"/>
      <c r="K57" s="70"/>
      <c r="L57" s="71"/>
      <c r="M57" s="71"/>
      <c r="N57" s="71"/>
      <c r="O57" s="71"/>
    </row>
    <row r="58" spans="2:16" x14ac:dyDescent="0.25">
      <c r="B58" s="68" t="s">
        <v>4</v>
      </c>
      <c r="C58" s="72">
        <v>6</v>
      </c>
      <c r="D58" s="72">
        <v>4</v>
      </c>
      <c r="E58" s="72">
        <v>2</v>
      </c>
      <c r="G58" s="69">
        <f>C58*4</f>
        <v>24</v>
      </c>
      <c r="H58" s="69">
        <f>D58*4</f>
        <v>16</v>
      </c>
      <c r="I58" s="69">
        <f>E58*4</f>
        <v>8</v>
      </c>
      <c r="J58" s="71"/>
      <c r="K58" s="71"/>
      <c r="L58" s="71"/>
      <c r="M58" s="71"/>
      <c r="N58" s="71"/>
      <c r="O58" s="71"/>
    </row>
    <row r="59" spans="2:16" x14ac:dyDescent="0.25">
      <c r="C59" s="73"/>
      <c r="D59" s="73"/>
      <c r="E59" s="73"/>
      <c r="J59" s="71"/>
      <c r="K59" s="71"/>
      <c r="L59" s="74"/>
      <c r="M59" s="71"/>
      <c r="N59" s="71"/>
      <c r="O59" s="71"/>
    </row>
    <row r="60" spans="2:16" x14ac:dyDescent="0.25">
      <c r="C60" s="73"/>
      <c r="D60" s="73"/>
      <c r="E60" s="73"/>
      <c r="J60" s="71"/>
      <c r="K60" s="71"/>
      <c r="L60" s="75"/>
      <c r="M60" s="71"/>
      <c r="N60" s="71"/>
      <c r="O60" s="71"/>
    </row>
    <row r="61" spans="2:16" x14ac:dyDescent="0.25">
      <c r="B61" s="76" t="s">
        <v>72</v>
      </c>
      <c r="C61" s="73"/>
      <c r="D61" s="73"/>
      <c r="E61" s="73"/>
      <c r="J61" s="71"/>
      <c r="K61" s="71"/>
      <c r="L61" s="75"/>
      <c r="M61" s="71"/>
      <c r="N61" s="71"/>
      <c r="O61" s="71"/>
    </row>
    <row r="62" spans="2:16" x14ac:dyDescent="0.25">
      <c r="B62" s="77" t="s">
        <v>73</v>
      </c>
      <c r="C62" s="72">
        <v>61</v>
      </c>
      <c r="D62" s="78" t="s">
        <v>74</v>
      </c>
      <c r="E62" s="79">
        <f>G57</f>
        <v>81</v>
      </c>
      <c r="J62" s="71"/>
      <c r="K62" s="71"/>
      <c r="L62" s="75"/>
      <c r="M62" s="71"/>
      <c r="N62" s="71"/>
      <c r="O62" s="71"/>
    </row>
    <row r="63" spans="2:16" x14ac:dyDescent="0.25">
      <c r="B63" s="77" t="s">
        <v>75</v>
      </c>
      <c r="C63" s="72">
        <v>40</v>
      </c>
      <c r="D63" s="78" t="s">
        <v>74</v>
      </c>
      <c r="E63" s="72">
        <v>60</v>
      </c>
      <c r="J63" s="71"/>
      <c r="K63" s="71"/>
      <c r="L63" s="74"/>
      <c r="M63" s="71"/>
      <c r="N63" s="71"/>
      <c r="O63" s="71"/>
    </row>
    <row r="64" spans="2:16" x14ac:dyDescent="0.25">
      <c r="B64" s="77" t="s">
        <v>76</v>
      </c>
      <c r="C64" s="79">
        <f>I57</f>
        <v>27</v>
      </c>
      <c r="D64" s="78" t="s">
        <v>74</v>
      </c>
      <c r="E64" s="72">
        <v>39</v>
      </c>
      <c r="J64" s="71"/>
      <c r="K64" s="71"/>
      <c r="L64" s="75"/>
      <c r="M64" s="71"/>
      <c r="N64" s="71"/>
      <c r="O64" s="71"/>
    </row>
    <row r="65" spans="2:15" x14ac:dyDescent="0.25">
      <c r="B65" s="68"/>
      <c r="C65" s="73"/>
      <c r="D65" s="73"/>
      <c r="E65" s="73"/>
      <c r="J65" s="71"/>
      <c r="K65" s="71"/>
      <c r="L65" s="75"/>
      <c r="M65" s="71"/>
      <c r="N65" s="71"/>
      <c r="O65" s="71"/>
    </row>
    <row r="66" spans="2:15" x14ac:dyDescent="0.25">
      <c r="B66" s="76" t="s">
        <v>77</v>
      </c>
      <c r="C66" s="73"/>
      <c r="D66" s="73"/>
      <c r="E66" s="73"/>
      <c r="J66" s="71"/>
      <c r="K66" s="71"/>
      <c r="L66" s="75"/>
      <c r="M66" s="71"/>
      <c r="N66" s="71"/>
      <c r="O66" s="71"/>
    </row>
    <row r="67" spans="2:15" x14ac:dyDescent="0.25">
      <c r="B67" s="77" t="s">
        <v>73</v>
      </c>
      <c r="C67" s="72">
        <v>18</v>
      </c>
      <c r="D67" s="78" t="s">
        <v>74</v>
      </c>
      <c r="E67" s="79">
        <f>G58</f>
        <v>24</v>
      </c>
    </row>
    <row r="68" spans="2:15" x14ac:dyDescent="0.25">
      <c r="B68" s="77" t="s">
        <v>75</v>
      </c>
      <c r="C68" s="72">
        <v>11</v>
      </c>
      <c r="D68" s="78" t="s">
        <v>74</v>
      </c>
      <c r="E68" s="72">
        <v>17</v>
      </c>
    </row>
    <row r="69" spans="2:15" x14ac:dyDescent="0.25">
      <c r="B69" s="77" t="s">
        <v>76</v>
      </c>
      <c r="C69" s="79">
        <f>I58</f>
        <v>8</v>
      </c>
      <c r="D69" s="78" t="s">
        <v>74</v>
      </c>
      <c r="E69" s="72">
        <v>10</v>
      </c>
    </row>
  </sheetData>
  <mergeCells count="6">
    <mergeCell ref="K42:P42"/>
    <mergeCell ref="A4:B4"/>
    <mergeCell ref="C4:E4"/>
    <mergeCell ref="A26:B26"/>
    <mergeCell ref="C26:E26"/>
    <mergeCell ref="J28:O28"/>
  </mergeCells>
  <pageMargins left="0.23611111111111099" right="0.31527777777777799" top="0.35416666666666702" bottom="0.31527777777777799" header="0.51180555555555496" footer="0.51180555555555496"/>
  <pageSetup paperSize="9" firstPageNumber="0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L69"/>
  <sheetViews>
    <sheetView topLeftCell="B23" zoomScale="130" zoomScaleNormal="130" workbookViewId="0">
      <selection activeCell="C6" sqref="C6"/>
    </sheetView>
  </sheetViews>
  <sheetFormatPr defaultRowHeight="15" x14ac:dyDescent="0.25"/>
  <cols>
    <col min="1" max="1" width="3.28515625" style="17" customWidth="1"/>
    <col min="2" max="2" width="76.140625" style="17" customWidth="1"/>
    <col min="3" max="3" width="5.140625" style="17" customWidth="1"/>
    <col min="4" max="4" width="6.5703125" style="17" bestFit="1" customWidth="1"/>
    <col min="5" max="5" width="6.140625" style="17" customWidth="1"/>
    <col min="6" max="6" width="3.85546875" style="17" customWidth="1"/>
    <col min="7" max="7" width="8.140625" style="17" customWidth="1"/>
    <col min="8" max="8" width="4" style="17" customWidth="1"/>
    <col min="9" max="9" width="10.5703125" style="17" customWidth="1"/>
    <col min="10" max="64" width="9.140625" style="17" customWidth="1"/>
  </cols>
  <sheetData>
    <row r="1" spans="1:9" x14ac:dyDescent="0.25">
      <c r="B1" s="18" t="s">
        <v>12</v>
      </c>
    </row>
    <row r="2" spans="1:9" ht="29.25" customHeight="1" x14ac:dyDescent="0.25">
      <c r="B2" s="19" t="s">
        <v>104</v>
      </c>
      <c r="C2" s="19"/>
      <c r="D2" s="19"/>
      <c r="E2" s="19"/>
    </row>
    <row r="3" spans="1:9" ht="40.5" customHeight="1" x14ac:dyDescent="0.25">
      <c r="B3" s="80" t="s">
        <v>84</v>
      </c>
      <c r="C3" s="21"/>
      <c r="D3" s="21"/>
      <c r="E3" s="21"/>
    </row>
    <row r="4" spans="1:9" ht="12.75" customHeight="1" x14ac:dyDescent="0.25">
      <c r="A4" s="105" t="s">
        <v>13</v>
      </c>
      <c r="B4" s="105"/>
      <c r="C4" s="105" t="s">
        <v>14</v>
      </c>
      <c r="D4" s="105"/>
      <c r="E4" s="105"/>
    </row>
    <row r="5" spans="1:9" x14ac:dyDescent="0.25">
      <c r="A5" s="22">
        <v>1</v>
      </c>
      <c r="B5" s="22" t="s">
        <v>15</v>
      </c>
      <c r="C5" s="23" t="s">
        <v>16</v>
      </c>
      <c r="D5" s="23" t="s">
        <v>17</v>
      </c>
      <c r="E5" s="23" t="s">
        <v>18</v>
      </c>
    </row>
    <row r="6" spans="1:9" ht="39" x14ac:dyDescent="0.25">
      <c r="A6" s="24"/>
      <c r="B6" s="25" t="s">
        <v>19</v>
      </c>
      <c r="C6" s="26"/>
      <c r="D6" s="26" t="s">
        <v>20</v>
      </c>
      <c r="E6" s="26"/>
      <c r="H6" s="27">
        <f>COUNTA(C6:E6)</f>
        <v>1</v>
      </c>
      <c r="I6" s="28" t="str">
        <f>IF(H6=1,"OK","VALORIZZARE UN LIVELLO")</f>
        <v>OK</v>
      </c>
    </row>
    <row r="7" spans="1:9" x14ac:dyDescent="0.25">
      <c r="A7" s="22">
        <v>2</v>
      </c>
      <c r="B7" s="22" t="s">
        <v>21</v>
      </c>
      <c r="C7" s="23" t="s">
        <v>16</v>
      </c>
      <c r="D7" s="23" t="s">
        <v>17</v>
      </c>
      <c r="E7" s="23" t="s">
        <v>18</v>
      </c>
      <c r="H7" s="27"/>
      <c r="I7" s="28"/>
    </row>
    <row r="8" spans="1:9" ht="26.25" x14ac:dyDescent="0.25">
      <c r="A8" s="24"/>
      <c r="B8" s="25" t="s">
        <v>22</v>
      </c>
      <c r="C8" s="26"/>
      <c r="D8" s="26" t="s">
        <v>20</v>
      </c>
      <c r="E8" s="26"/>
      <c r="H8" s="27">
        <f>COUNTA(C8:E8)</f>
        <v>1</v>
      </c>
      <c r="I8" s="28" t="str">
        <f>IF(H8=1,"OK","VALORIZZARE UN LIVELLO")</f>
        <v>OK</v>
      </c>
    </row>
    <row r="9" spans="1:9" x14ac:dyDescent="0.25">
      <c r="A9" s="22">
        <v>3</v>
      </c>
      <c r="B9" s="22" t="s">
        <v>23</v>
      </c>
      <c r="C9" s="23" t="s">
        <v>16</v>
      </c>
      <c r="D9" s="23" t="s">
        <v>17</v>
      </c>
      <c r="E9" s="23" t="s">
        <v>18</v>
      </c>
      <c r="H9" s="27"/>
      <c r="I9" s="28"/>
    </row>
    <row r="10" spans="1:9" ht="26.25" x14ac:dyDescent="0.25">
      <c r="A10" s="24"/>
      <c r="B10" s="25" t="s">
        <v>24</v>
      </c>
      <c r="C10" s="26"/>
      <c r="D10" s="26" t="s">
        <v>20</v>
      </c>
      <c r="E10" s="26"/>
      <c r="H10" s="27">
        <f>COUNTA(C10:E10)</f>
        <v>1</v>
      </c>
      <c r="I10" s="28" t="str">
        <f>IF(H10=1,"OK","VALORIZZARE UN LIVELLO")</f>
        <v>OK</v>
      </c>
    </row>
    <row r="11" spans="1:9" x14ac:dyDescent="0.25">
      <c r="A11" s="22">
        <v>4</v>
      </c>
      <c r="B11" s="22" t="s">
        <v>25</v>
      </c>
      <c r="C11" s="23" t="s">
        <v>16</v>
      </c>
      <c r="D11" s="23" t="s">
        <v>17</v>
      </c>
      <c r="E11" s="23" t="s">
        <v>18</v>
      </c>
      <c r="H11" s="27"/>
      <c r="I11" s="28"/>
    </row>
    <row r="12" spans="1:9" ht="51.75" x14ac:dyDescent="0.25">
      <c r="A12" s="24"/>
      <c r="B12" s="25" t="s">
        <v>26</v>
      </c>
      <c r="C12" s="26"/>
      <c r="D12" s="26"/>
      <c r="E12" s="26" t="s">
        <v>78</v>
      </c>
      <c r="H12" s="27">
        <f>COUNTA(C12:E12)</f>
        <v>1</v>
      </c>
      <c r="I12" s="28" t="str">
        <f>IF(H12=1,"OK","VALORIZZARE UN LIVELLO")</f>
        <v>OK</v>
      </c>
    </row>
    <row r="13" spans="1:9" x14ac:dyDescent="0.25">
      <c r="A13" s="22">
        <v>5</v>
      </c>
      <c r="B13" s="22" t="s">
        <v>27</v>
      </c>
      <c r="C13" s="23" t="s">
        <v>16</v>
      </c>
      <c r="D13" s="23" t="s">
        <v>17</v>
      </c>
      <c r="E13" s="23" t="s">
        <v>18</v>
      </c>
      <c r="H13" s="27"/>
      <c r="I13" s="28"/>
    </row>
    <row r="14" spans="1:9" ht="39" x14ac:dyDescent="0.25">
      <c r="A14" s="24"/>
      <c r="B14" s="25" t="s">
        <v>28</v>
      </c>
      <c r="C14" s="26"/>
      <c r="D14" s="26" t="s">
        <v>20</v>
      </c>
      <c r="E14" s="26"/>
      <c r="H14" s="27">
        <f>COUNTA(C14:E14)</f>
        <v>1</v>
      </c>
      <c r="I14" s="28" t="str">
        <f>IF(H14=1,"OK","VALORIZZARE UN LIVELLO")</f>
        <v>OK</v>
      </c>
    </row>
    <row r="15" spans="1:9" ht="34.5" customHeight="1" x14ac:dyDescent="0.25">
      <c r="A15" s="22">
        <v>6</v>
      </c>
      <c r="B15" s="22" t="s">
        <v>29</v>
      </c>
      <c r="C15" s="23" t="s">
        <v>16</v>
      </c>
      <c r="D15" s="23" t="s">
        <v>17</v>
      </c>
      <c r="E15" s="23" t="s">
        <v>18</v>
      </c>
      <c r="H15" s="27"/>
      <c r="I15" s="28"/>
    </row>
    <row r="16" spans="1:9" ht="21" x14ac:dyDescent="0.25">
      <c r="A16" s="24"/>
      <c r="B16" s="25" t="s">
        <v>30</v>
      </c>
      <c r="C16" s="26"/>
      <c r="D16" s="26"/>
      <c r="E16" s="26" t="s">
        <v>78</v>
      </c>
      <c r="H16" s="27">
        <f>COUNTA(C16:E16)</f>
        <v>1</v>
      </c>
      <c r="I16" s="28" t="str">
        <f>IF(H16=1,"OK","VALORIZZARE UN LIVELLO")</f>
        <v>OK</v>
      </c>
    </row>
    <row r="17" spans="1:15" x14ac:dyDescent="0.25">
      <c r="A17" s="22">
        <v>7</v>
      </c>
      <c r="B17" s="22" t="s">
        <v>31</v>
      </c>
      <c r="C17" s="23" t="s">
        <v>16</v>
      </c>
      <c r="D17" s="23" t="s">
        <v>17</v>
      </c>
      <c r="E17" s="23" t="s">
        <v>18</v>
      </c>
      <c r="H17" s="27"/>
      <c r="I17" s="28"/>
    </row>
    <row r="18" spans="1:15" ht="54" customHeight="1" x14ac:dyDescent="0.25">
      <c r="A18" s="24"/>
      <c r="B18" s="25" t="s">
        <v>32</v>
      </c>
      <c r="C18" s="26"/>
      <c r="D18" s="26"/>
      <c r="E18" s="26" t="s">
        <v>78</v>
      </c>
      <c r="H18" s="27">
        <f>COUNTA(C18:E18)</f>
        <v>1</v>
      </c>
      <c r="I18" s="28" t="str">
        <f>IF(H18=1,"OK","VALORIZZARE UN LIVELLO")</f>
        <v>OK</v>
      </c>
    </row>
    <row r="19" spans="1:15" x14ac:dyDescent="0.25">
      <c r="A19" s="22">
        <v>8</v>
      </c>
      <c r="B19" s="22" t="s">
        <v>33</v>
      </c>
      <c r="C19" s="23" t="s">
        <v>16</v>
      </c>
      <c r="D19" s="23" t="s">
        <v>17</v>
      </c>
      <c r="E19" s="23" t="s">
        <v>18</v>
      </c>
      <c r="H19" s="27"/>
      <c r="I19" s="28"/>
    </row>
    <row r="20" spans="1:15" ht="26.25" x14ac:dyDescent="0.25">
      <c r="A20" s="24"/>
      <c r="B20" s="25" t="s">
        <v>34</v>
      </c>
      <c r="C20" s="26"/>
      <c r="D20" s="26"/>
      <c r="E20" s="26" t="s">
        <v>78</v>
      </c>
      <c r="H20" s="27">
        <f>COUNTA(C20:E20)</f>
        <v>1</v>
      </c>
      <c r="I20" s="28" t="str">
        <f>IF(H20=1,"OK","VALORIZZARE UN LIVELLO")</f>
        <v>OK</v>
      </c>
    </row>
    <row r="21" spans="1:15" x14ac:dyDescent="0.25">
      <c r="A21" s="22">
        <v>9</v>
      </c>
      <c r="B21" s="22" t="s">
        <v>35</v>
      </c>
      <c r="C21" s="23" t="s">
        <v>16</v>
      </c>
      <c r="D21" s="23" t="s">
        <v>17</v>
      </c>
      <c r="E21" s="23" t="s">
        <v>18</v>
      </c>
      <c r="H21" s="27"/>
      <c r="I21" s="28"/>
    </row>
    <row r="22" spans="1:15" ht="26.25" x14ac:dyDescent="0.25">
      <c r="A22" s="24"/>
      <c r="B22" s="25" t="s">
        <v>36</v>
      </c>
      <c r="C22" s="29"/>
      <c r="D22" s="29"/>
      <c r="E22" s="29" t="s">
        <v>78</v>
      </c>
      <c r="H22" s="27">
        <f>COUNTA(C22:E22)</f>
        <v>1</v>
      </c>
      <c r="I22" s="28" t="str">
        <f>IF(H22=1,"OK","VALORIZZARE UN LIVELLO")</f>
        <v>OK</v>
      </c>
    </row>
    <row r="23" spans="1:15" x14ac:dyDescent="0.25">
      <c r="C23" s="30" t="s">
        <v>16</v>
      </c>
      <c r="D23" s="30" t="s">
        <v>17</v>
      </c>
      <c r="E23" s="30" t="s">
        <v>18</v>
      </c>
      <c r="H23" s="27"/>
      <c r="I23" s="28"/>
    </row>
    <row r="24" spans="1:15" x14ac:dyDescent="0.25">
      <c r="B24" s="31" t="s">
        <v>37</v>
      </c>
      <c r="C24" s="32">
        <f>COUNTA(C6,C8,C10,C12,C14,C16,C18,C20,C22)</f>
        <v>0</v>
      </c>
      <c r="D24" s="32">
        <f>COUNTA(D6,D8,D10,D12,D14,D16,D18,D20,D22)</f>
        <v>4</v>
      </c>
      <c r="E24" s="32">
        <f>COUNTA(E6,E8,E10,E12,E14,E16,E18,E20,E22)</f>
        <v>5</v>
      </c>
      <c r="H24" s="27">
        <f>SUM(C24:E24)</f>
        <v>9</v>
      </c>
      <c r="I24" s="28" t="str">
        <f>IF(H24=9,"OK","ERRORE TOTALI")</f>
        <v>OK</v>
      </c>
      <c r="L24" s="17" t="s">
        <v>38</v>
      </c>
    </row>
    <row r="25" spans="1:15" x14ac:dyDescent="0.25">
      <c r="H25" s="27"/>
      <c r="I25" s="28"/>
    </row>
    <row r="26" spans="1:15" ht="15.75" customHeight="1" x14ac:dyDescent="0.25">
      <c r="A26" s="106" t="s">
        <v>39</v>
      </c>
      <c r="B26" s="106"/>
      <c r="C26" s="107" t="s">
        <v>14</v>
      </c>
      <c r="D26" s="107"/>
      <c r="E26" s="107"/>
      <c r="H26" s="27"/>
      <c r="I26" s="28"/>
    </row>
    <row r="27" spans="1:15" x14ac:dyDescent="0.25">
      <c r="A27" s="33">
        <v>1</v>
      </c>
      <c r="B27" s="34" t="s">
        <v>40</v>
      </c>
      <c r="C27" s="23" t="s">
        <v>16</v>
      </c>
      <c r="D27" s="23" t="s">
        <v>17</v>
      </c>
      <c r="E27" s="23" t="s">
        <v>18</v>
      </c>
      <c r="H27" s="27"/>
      <c r="I27" s="28"/>
    </row>
    <row r="28" spans="1:15" ht="39.75" customHeight="1" x14ac:dyDescent="0.25">
      <c r="A28" s="35"/>
      <c r="B28" s="36" t="s">
        <v>41</v>
      </c>
      <c r="C28" s="26"/>
      <c r="D28" s="26" t="s">
        <v>20</v>
      </c>
      <c r="E28" s="26"/>
      <c r="H28" s="27">
        <f>COUNTA(C28:E28)</f>
        <v>1</v>
      </c>
      <c r="I28" s="28" t="str">
        <f>IF(H28=1,"OK","VALORIZZARE UN LIVELLO")</f>
        <v>OK</v>
      </c>
      <c r="J28" s="108"/>
      <c r="K28" s="108"/>
      <c r="L28" s="108"/>
      <c r="M28" s="108"/>
      <c r="N28" s="108"/>
      <c r="O28" s="108"/>
    </row>
    <row r="29" spans="1:15" x14ac:dyDescent="0.25">
      <c r="A29" s="33">
        <v>2</v>
      </c>
      <c r="B29" s="34" t="s">
        <v>42</v>
      </c>
      <c r="C29" s="23" t="s">
        <v>16</v>
      </c>
      <c r="D29" s="23"/>
      <c r="E29" s="23" t="s">
        <v>18</v>
      </c>
      <c r="H29" s="27"/>
      <c r="I29" s="28"/>
    </row>
    <row r="30" spans="1:15" ht="26.25" x14ac:dyDescent="0.25">
      <c r="A30" s="35"/>
      <c r="B30" s="36" t="s">
        <v>43</v>
      </c>
      <c r="C30" s="26"/>
      <c r="D30" s="26" t="s">
        <v>20</v>
      </c>
      <c r="E30" s="26"/>
      <c r="H30" s="27">
        <f>COUNTA(C30:E30)</f>
        <v>1</v>
      </c>
      <c r="I30" s="28" t="str">
        <f>IF(H30=1,"OK","VALORIZZARE UN LIVELLO")</f>
        <v>OK</v>
      </c>
    </row>
    <row r="31" spans="1:15" x14ac:dyDescent="0.25">
      <c r="A31" s="33">
        <v>3</v>
      </c>
      <c r="B31" s="34" t="s">
        <v>44</v>
      </c>
      <c r="C31" s="23" t="s">
        <v>16</v>
      </c>
      <c r="D31" s="23" t="s">
        <v>17</v>
      </c>
      <c r="E31" s="23" t="s">
        <v>18</v>
      </c>
      <c r="H31" s="27"/>
      <c r="I31" s="28"/>
    </row>
    <row r="32" spans="1:15" ht="26.25" x14ac:dyDescent="0.25">
      <c r="A32" s="35"/>
      <c r="B32" s="36" t="s">
        <v>45</v>
      </c>
      <c r="C32" s="26"/>
      <c r="D32" s="26" t="s">
        <v>20</v>
      </c>
      <c r="E32" s="26"/>
      <c r="H32" s="27">
        <f>COUNTA(C32:E32)</f>
        <v>1</v>
      </c>
      <c r="I32" s="28" t="str">
        <f>IF(H32=1,"OK","VALORIZZARE UN LIVELLO")</f>
        <v>OK</v>
      </c>
    </row>
    <row r="33" spans="1:16" x14ac:dyDescent="0.25">
      <c r="A33" s="33">
        <v>4</v>
      </c>
      <c r="B33" s="34" t="s">
        <v>46</v>
      </c>
      <c r="C33" s="23" t="s">
        <v>16</v>
      </c>
      <c r="D33" s="23" t="s">
        <v>17</v>
      </c>
      <c r="E33" s="23" t="s">
        <v>18</v>
      </c>
      <c r="H33" s="27"/>
      <c r="I33" s="28"/>
    </row>
    <row r="34" spans="1:16" ht="39" x14ac:dyDescent="0.25">
      <c r="A34" s="35"/>
      <c r="B34" s="37" t="s">
        <v>47</v>
      </c>
      <c r="C34" s="26"/>
      <c r="D34" s="26" t="s">
        <v>20</v>
      </c>
      <c r="E34" s="26"/>
      <c r="H34" s="27">
        <f>COUNTA(C34:E34)</f>
        <v>1</v>
      </c>
      <c r="I34" s="28" t="str">
        <f>IF(H34=1,"OK","VALORIZZARE UN LIVELLO")</f>
        <v>OK</v>
      </c>
    </row>
    <row r="35" spans="1:16" x14ac:dyDescent="0.25">
      <c r="C35" s="38" t="s">
        <v>16</v>
      </c>
      <c r="D35" s="38" t="s">
        <v>17</v>
      </c>
      <c r="E35" s="38" t="s">
        <v>18</v>
      </c>
      <c r="H35" s="27"/>
      <c r="I35" s="28"/>
    </row>
    <row r="36" spans="1:16" x14ac:dyDescent="0.25">
      <c r="B36" s="39" t="s">
        <v>48</v>
      </c>
      <c r="C36" s="32">
        <f>COUNTA(C28,C30,C32,C34)</f>
        <v>0</v>
      </c>
      <c r="D36" s="32">
        <f>COUNTA(D28,D30,D32,D34)</f>
        <v>4</v>
      </c>
      <c r="E36" s="32">
        <f>COUNTA(E28,E30,E32,E34)</f>
        <v>0</v>
      </c>
      <c r="H36" s="27">
        <f>SUM(C36:E36)</f>
        <v>4</v>
      </c>
      <c r="I36" s="28" t="str">
        <f>IF(H36=4,"OK","ERRORE TOTALI")</f>
        <v>OK</v>
      </c>
      <c r="L36" s="17" t="s">
        <v>38</v>
      </c>
    </row>
    <row r="38" spans="1:16" ht="15.75" x14ac:dyDescent="0.25">
      <c r="B38" s="40" t="s">
        <v>49</v>
      </c>
      <c r="C38" s="30" t="s">
        <v>16</v>
      </c>
      <c r="D38" s="30" t="s">
        <v>17</v>
      </c>
      <c r="E38" s="30" t="s">
        <v>18</v>
      </c>
      <c r="F38" s="30" t="s">
        <v>50</v>
      </c>
    </row>
    <row r="39" spans="1:16" x14ac:dyDescent="0.25">
      <c r="B39" s="41" t="s">
        <v>3</v>
      </c>
      <c r="C39" s="42">
        <f>C24*C57</f>
        <v>0</v>
      </c>
      <c r="D39" s="42">
        <f>D24*D57</f>
        <v>24</v>
      </c>
      <c r="E39" s="42">
        <f>E24*E57</f>
        <v>15</v>
      </c>
      <c r="F39" s="43">
        <f>SUM(C39:E39)</f>
        <v>39</v>
      </c>
      <c r="G39" s="42" t="str">
        <f>IF(F39&lt;C63,"BASSO",(IF(F39&lt;C62,"MEDIO","ALTO")))</f>
        <v>BASSO</v>
      </c>
    </row>
    <row r="40" spans="1:16" x14ac:dyDescent="0.25">
      <c r="B40" s="44" t="s">
        <v>4</v>
      </c>
      <c r="C40" s="45">
        <f>C36*C58</f>
        <v>0</v>
      </c>
      <c r="D40" s="45">
        <f>D36*D58</f>
        <v>16</v>
      </c>
      <c r="E40" s="45">
        <f>E36*E58</f>
        <v>0</v>
      </c>
      <c r="F40" s="46">
        <f>SUM(C40:E40)</f>
        <v>16</v>
      </c>
      <c r="G40" s="45" t="str">
        <f>IF(F40&lt;C68,"BASSO",(IF(F40&lt;C67,"MEDIO","ALTO")))</f>
        <v>MEDIO</v>
      </c>
    </row>
    <row r="41" spans="1:16" ht="15.75" x14ac:dyDescent="0.25">
      <c r="B41" s="47" t="s">
        <v>51</v>
      </c>
      <c r="C41" s="48"/>
      <c r="D41" s="48"/>
      <c r="E41" s="48"/>
      <c r="F41" s="48"/>
      <c r="G41" s="48" t="str">
        <f>IF(I44=2,J44,(IF(I45=2,J45,(IF(I46=2,J46,(IF(I47=2,J47,(IF(I48=2,J48,(IF(I49=2,J49,(IF(I50=2,J50,(IF(I51=2,J51,J52)))))))))))))))</f>
        <v>BASSO</v>
      </c>
    </row>
    <row r="42" spans="1:16" ht="13.5" customHeight="1" x14ac:dyDescent="0.25">
      <c r="K42" s="104" t="s">
        <v>52</v>
      </c>
      <c r="L42" s="104"/>
      <c r="M42" s="104"/>
      <c r="N42" s="104"/>
      <c r="O42" s="104"/>
      <c r="P42" s="104"/>
    </row>
    <row r="43" spans="1:16" ht="25.5" x14ac:dyDescent="0.25">
      <c r="B43" s="49"/>
      <c r="C43" s="49" t="s">
        <v>53</v>
      </c>
      <c r="D43" s="49" t="s">
        <v>54</v>
      </c>
      <c r="E43" s="49" t="s">
        <v>55</v>
      </c>
      <c r="F43" s="49"/>
      <c r="G43" s="49"/>
      <c r="H43" s="49"/>
      <c r="I43" s="49"/>
      <c r="J43" s="49"/>
      <c r="K43" s="50" t="s">
        <v>56</v>
      </c>
      <c r="L43" s="51"/>
      <c r="M43" s="51" t="s">
        <v>57</v>
      </c>
      <c r="N43" s="51"/>
      <c r="O43" s="51" t="s">
        <v>58</v>
      </c>
      <c r="P43" s="52"/>
    </row>
    <row r="44" spans="1:16" x14ac:dyDescent="0.25">
      <c r="B44" s="49"/>
      <c r="C44" s="49" t="s">
        <v>16</v>
      </c>
      <c r="D44" s="49" t="s">
        <v>16</v>
      </c>
      <c r="E44" s="49" t="s">
        <v>16</v>
      </c>
      <c r="F44" s="49"/>
      <c r="G44" s="49">
        <f>IF(G39=C44,1,0)</f>
        <v>0</v>
      </c>
      <c r="H44" s="49">
        <f>IF(G40=D44,1,0)</f>
        <v>0</v>
      </c>
      <c r="I44" s="49">
        <f t="shared" ref="I44:I52" si="0">SUM(G44:H44)</f>
        <v>0</v>
      </c>
      <c r="J44" s="49" t="str">
        <f t="shared" ref="J44:J52" si="1">IF(I44=2,E44,"  ")</f>
        <v xml:space="preserve">  </v>
      </c>
      <c r="K44" s="53" t="s">
        <v>59</v>
      </c>
      <c r="L44" s="54" t="str">
        <f t="shared" ref="L44:L52" si="2">P44</f>
        <v xml:space="preserve"> </v>
      </c>
      <c r="M44" s="55" t="s">
        <v>59</v>
      </c>
      <c r="N44" s="54" t="str">
        <f t="shared" ref="N44:N52" si="3">P44</f>
        <v xml:space="preserve"> </v>
      </c>
      <c r="O44" s="55" t="s">
        <v>60</v>
      </c>
      <c r="P44" s="54" t="str">
        <f t="shared" ref="P44:P52" si="4">IF(J44=O44,"x"," ")</f>
        <v xml:space="preserve"> </v>
      </c>
    </row>
    <row r="45" spans="1:16" x14ac:dyDescent="0.25">
      <c r="B45" s="49"/>
      <c r="C45" s="49" t="s">
        <v>16</v>
      </c>
      <c r="D45" s="49" t="s">
        <v>17</v>
      </c>
      <c r="E45" s="49" t="s">
        <v>61</v>
      </c>
      <c r="F45" s="49"/>
      <c r="G45" s="49">
        <f>IF(G39=C45,1,0)</f>
        <v>0</v>
      </c>
      <c r="H45" s="49">
        <f>IF(G40=D45,1,0)</f>
        <v>1</v>
      </c>
      <c r="I45" s="49">
        <f t="shared" si="0"/>
        <v>1</v>
      </c>
      <c r="J45" s="49" t="str">
        <f t="shared" si="1"/>
        <v xml:space="preserve">  </v>
      </c>
      <c r="K45" s="56" t="s">
        <v>60</v>
      </c>
      <c r="L45" s="57" t="str">
        <f t="shared" si="2"/>
        <v xml:space="preserve"> </v>
      </c>
      <c r="M45" s="58" t="s">
        <v>62</v>
      </c>
      <c r="N45" s="57" t="str">
        <f t="shared" si="3"/>
        <v xml:space="preserve"> </v>
      </c>
      <c r="O45" s="58" t="s">
        <v>63</v>
      </c>
      <c r="P45" s="57" t="str">
        <f t="shared" si="4"/>
        <v xml:space="preserve"> </v>
      </c>
    </row>
    <row r="46" spans="1:16" x14ac:dyDescent="0.25">
      <c r="B46" s="49"/>
      <c r="C46" s="49" t="s">
        <v>17</v>
      </c>
      <c r="D46" s="49" t="s">
        <v>16</v>
      </c>
      <c r="E46" s="49" t="s">
        <v>61</v>
      </c>
      <c r="F46" s="49"/>
      <c r="G46" s="49">
        <f>IF(G39=C46,1,0)</f>
        <v>0</v>
      </c>
      <c r="H46" s="49">
        <f>IF(G40=D46,1,0)</f>
        <v>0</v>
      </c>
      <c r="I46" s="49">
        <f t="shared" si="0"/>
        <v>0</v>
      </c>
      <c r="J46" s="49" t="str">
        <f t="shared" si="1"/>
        <v xml:space="preserve">  </v>
      </c>
      <c r="K46" s="56" t="s">
        <v>62</v>
      </c>
      <c r="L46" s="57" t="str">
        <f t="shared" si="2"/>
        <v xml:space="preserve"> </v>
      </c>
      <c r="M46" s="58" t="s">
        <v>60</v>
      </c>
      <c r="N46" s="57" t="str">
        <f t="shared" si="3"/>
        <v xml:space="preserve"> </v>
      </c>
      <c r="O46" s="58" t="s">
        <v>63</v>
      </c>
      <c r="P46" s="57" t="str">
        <f t="shared" si="4"/>
        <v xml:space="preserve"> </v>
      </c>
    </row>
    <row r="47" spans="1:16" x14ac:dyDescent="0.25">
      <c r="B47" s="49"/>
      <c r="C47" s="49" t="s">
        <v>16</v>
      </c>
      <c r="D47" s="49" t="s">
        <v>18</v>
      </c>
      <c r="E47" s="49" t="s">
        <v>17</v>
      </c>
      <c r="F47" s="49"/>
      <c r="G47" s="49">
        <f>IF(G39=C47,1,0)</f>
        <v>0</v>
      </c>
      <c r="H47" s="49">
        <f>IF(G40=D47,1,0)</f>
        <v>0</v>
      </c>
      <c r="I47" s="49">
        <f t="shared" si="0"/>
        <v>0</v>
      </c>
      <c r="J47" s="49" t="str">
        <f t="shared" si="1"/>
        <v xml:space="preserve">  </v>
      </c>
      <c r="K47" s="59" t="s">
        <v>60</v>
      </c>
      <c r="L47" s="60" t="str">
        <f t="shared" si="2"/>
        <v xml:space="preserve"> </v>
      </c>
      <c r="M47" s="61" t="s">
        <v>64</v>
      </c>
      <c r="N47" s="60" t="str">
        <f t="shared" si="3"/>
        <v xml:space="preserve"> </v>
      </c>
      <c r="O47" s="61" t="s">
        <v>62</v>
      </c>
      <c r="P47" s="60" t="str">
        <f t="shared" si="4"/>
        <v xml:space="preserve"> </v>
      </c>
    </row>
    <row r="48" spans="1:16" x14ac:dyDescent="0.25">
      <c r="B48" s="49"/>
      <c r="C48" s="49" t="s">
        <v>17</v>
      </c>
      <c r="D48" s="49" t="s">
        <v>17</v>
      </c>
      <c r="E48" s="49" t="s">
        <v>17</v>
      </c>
      <c r="F48" s="49"/>
      <c r="G48" s="49">
        <f>IF(G39=C48,1,0)</f>
        <v>0</v>
      </c>
      <c r="H48" s="49">
        <f>IF(G40=D48,1,0)</f>
        <v>1</v>
      </c>
      <c r="I48" s="49">
        <f t="shared" si="0"/>
        <v>1</v>
      </c>
      <c r="J48" s="49" t="str">
        <f t="shared" si="1"/>
        <v xml:space="preserve">  </v>
      </c>
      <c r="K48" s="59" t="s">
        <v>62</v>
      </c>
      <c r="L48" s="60" t="str">
        <f t="shared" si="2"/>
        <v xml:space="preserve"> </v>
      </c>
      <c r="M48" s="61" t="s">
        <v>62</v>
      </c>
      <c r="N48" s="60" t="str">
        <f t="shared" si="3"/>
        <v xml:space="preserve"> </v>
      </c>
      <c r="O48" s="61" t="s">
        <v>62</v>
      </c>
      <c r="P48" s="60" t="str">
        <f t="shared" si="4"/>
        <v xml:space="preserve"> </v>
      </c>
    </row>
    <row r="49" spans="2:16" x14ac:dyDescent="0.25">
      <c r="B49" s="49"/>
      <c r="C49" s="49" t="s">
        <v>18</v>
      </c>
      <c r="D49" s="49" t="s">
        <v>16</v>
      </c>
      <c r="E49" s="49" t="s">
        <v>17</v>
      </c>
      <c r="F49" s="49"/>
      <c r="G49" s="49">
        <f>IF(G39=C49,1,0)</f>
        <v>1</v>
      </c>
      <c r="H49" s="49">
        <f>IF(G40=D49,1,0)</f>
        <v>0</v>
      </c>
      <c r="I49" s="49">
        <f t="shared" si="0"/>
        <v>1</v>
      </c>
      <c r="J49" s="49" t="str">
        <f t="shared" si="1"/>
        <v xml:space="preserve">  </v>
      </c>
      <c r="K49" s="59" t="s">
        <v>65</v>
      </c>
      <c r="L49" s="60" t="str">
        <f t="shared" si="2"/>
        <v xml:space="preserve"> </v>
      </c>
      <c r="M49" s="61" t="s">
        <v>60</v>
      </c>
      <c r="N49" s="60" t="str">
        <f t="shared" si="3"/>
        <v xml:space="preserve"> </v>
      </c>
      <c r="O49" s="61" t="s">
        <v>62</v>
      </c>
      <c r="P49" s="60" t="str">
        <f t="shared" si="4"/>
        <v xml:space="preserve"> </v>
      </c>
    </row>
    <row r="50" spans="2:16" x14ac:dyDescent="0.25">
      <c r="B50" s="49"/>
      <c r="C50" s="49" t="s">
        <v>17</v>
      </c>
      <c r="D50" s="49" t="s">
        <v>18</v>
      </c>
      <c r="E50" s="49" t="s">
        <v>18</v>
      </c>
      <c r="F50" s="49"/>
      <c r="G50" s="49">
        <f>IF(G39=C50,1,0)</f>
        <v>0</v>
      </c>
      <c r="H50" s="49">
        <f>IF(G40=D50,1,0)</f>
        <v>0</v>
      </c>
      <c r="I50" s="49">
        <f t="shared" si="0"/>
        <v>0</v>
      </c>
      <c r="J50" s="49" t="str">
        <f t="shared" si="1"/>
        <v xml:space="preserve">  </v>
      </c>
      <c r="K50" s="62" t="s">
        <v>62</v>
      </c>
      <c r="L50" s="63" t="str">
        <f t="shared" si="2"/>
        <v xml:space="preserve"> </v>
      </c>
      <c r="M50" s="64" t="s">
        <v>65</v>
      </c>
      <c r="N50" s="63" t="str">
        <f t="shared" si="3"/>
        <v xml:space="preserve"> </v>
      </c>
      <c r="O50" s="64" t="s">
        <v>65</v>
      </c>
      <c r="P50" s="63" t="str">
        <f t="shared" si="4"/>
        <v xml:space="preserve"> </v>
      </c>
    </row>
    <row r="51" spans="2:16" x14ac:dyDescent="0.25">
      <c r="B51" s="49"/>
      <c r="C51" s="49" t="s">
        <v>18</v>
      </c>
      <c r="D51" s="49" t="s">
        <v>17</v>
      </c>
      <c r="E51" s="49" t="s">
        <v>18</v>
      </c>
      <c r="F51" s="49"/>
      <c r="G51" s="49">
        <f>IF(G39=C51,1,0)</f>
        <v>1</v>
      </c>
      <c r="H51" s="49">
        <f>IF(G40=D51,1,0)</f>
        <v>1</v>
      </c>
      <c r="I51" s="49">
        <f t="shared" si="0"/>
        <v>2</v>
      </c>
      <c r="J51" s="49" t="str">
        <f t="shared" si="1"/>
        <v>BASSO</v>
      </c>
      <c r="K51" s="62" t="s">
        <v>65</v>
      </c>
      <c r="L51" s="63" t="str">
        <f t="shared" si="2"/>
        <v>x</v>
      </c>
      <c r="M51" s="64" t="s">
        <v>62</v>
      </c>
      <c r="N51" s="63" t="str">
        <f t="shared" si="3"/>
        <v>x</v>
      </c>
      <c r="O51" s="64" t="s">
        <v>65</v>
      </c>
      <c r="P51" s="63" t="str">
        <f t="shared" si="4"/>
        <v>x</v>
      </c>
    </row>
    <row r="52" spans="2:16" x14ac:dyDescent="0.25">
      <c r="B52" s="49"/>
      <c r="C52" s="49" t="s">
        <v>18</v>
      </c>
      <c r="D52" s="49" t="s">
        <v>18</v>
      </c>
      <c r="E52" s="49" t="s">
        <v>66</v>
      </c>
      <c r="F52" s="49"/>
      <c r="G52" s="49">
        <f>IF(G39=C52,1,0)</f>
        <v>1</v>
      </c>
      <c r="H52" s="49">
        <f>IF(G40=D52,1,0)</f>
        <v>0</v>
      </c>
      <c r="I52" s="49">
        <f t="shared" si="0"/>
        <v>1</v>
      </c>
      <c r="J52" s="49" t="str">
        <f t="shared" si="1"/>
        <v xml:space="preserve">  </v>
      </c>
      <c r="K52" s="65" t="s">
        <v>65</v>
      </c>
      <c r="L52" s="66" t="str">
        <f t="shared" si="2"/>
        <v xml:space="preserve"> </v>
      </c>
      <c r="M52" s="67" t="s">
        <v>65</v>
      </c>
      <c r="N52" s="66" t="str">
        <f t="shared" si="3"/>
        <v xml:space="preserve"> </v>
      </c>
      <c r="O52" s="67" t="s">
        <v>67</v>
      </c>
      <c r="P52" s="66" t="str">
        <f t="shared" si="4"/>
        <v xml:space="preserve"> </v>
      </c>
    </row>
    <row r="53" spans="2:16" x14ac:dyDescent="0.25">
      <c r="B53" s="49"/>
      <c r="C53" s="49"/>
      <c r="D53" s="49"/>
      <c r="E53" s="49"/>
      <c r="F53" s="49"/>
      <c r="G53" s="49"/>
      <c r="H53" s="49"/>
      <c r="I53" s="49"/>
      <c r="J53" s="49"/>
    </row>
    <row r="56" spans="2:16" x14ac:dyDescent="0.25">
      <c r="B56" s="68" t="s">
        <v>68</v>
      </c>
      <c r="C56" s="30" t="s">
        <v>16</v>
      </c>
      <c r="D56" s="30" t="s">
        <v>17</v>
      </c>
      <c r="E56" s="30" t="s">
        <v>18</v>
      </c>
      <c r="G56" s="69" t="s">
        <v>69</v>
      </c>
      <c r="H56" s="69" t="s">
        <v>70</v>
      </c>
      <c r="I56" s="69" t="s">
        <v>71</v>
      </c>
      <c r="J56" s="70"/>
      <c r="K56" s="70"/>
      <c r="L56" s="71"/>
      <c r="M56" s="71"/>
      <c r="N56" s="71"/>
      <c r="O56" s="71"/>
    </row>
    <row r="57" spans="2:16" x14ac:dyDescent="0.25">
      <c r="B57" s="68" t="s">
        <v>3</v>
      </c>
      <c r="C57" s="72">
        <v>9</v>
      </c>
      <c r="D57" s="72">
        <v>6</v>
      </c>
      <c r="E57" s="72">
        <v>3</v>
      </c>
      <c r="G57" s="69">
        <f>C57*9</f>
        <v>81</v>
      </c>
      <c r="H57" s="69">
        <f>D57*9</f>
        <v>54</v>
      </c>
      <c r="I57" s="69">
        <f>E57*9</f>
        <v>27</v>
      </c>
      <c r="J57" s="70"/>
      <c r="K57" s="70"/>
      <c r="L57" s="71"/>
      <c r="M57" s="71"/>
      <c r="N57" s="71"/>
      <c r="O57" s="71"/>
    </row>
    <row r="58" spans="2:16" x14ac:dyDescent="0.25">
      <c r="B58" s="68" t="s">
        <v>4</v>
      </c>
      <c r="C58" s="72">
        <v>6</v>
      </c>
      <c r="D58" s="72">
        <v>4</v>
      </c>
      <c r="E58" s="72">
        <v>2</v>
      </c>
      <c r="G58" s="69">
        <f>C58*4</f>
        <v>24</v>
      </c>
      <c r="H58" s="69">
        <f>D58*4</f>
        <v>16</v>
      </c>
      <c r="I58" s="69">
        <f>E58*4</f>
        <v>8</v>
      </c>
      <c r="J58" s="71"/>
      <c r="K58" s="71"/>
      <c r="L58" s="71"/>
      <c r="M58" s="71"/>
      <c r="N58" s="71"/>
      <c r="O58" s="71"/>
    </row>
    <row r="59" spans="2:16" x14ac:dyDescent="0.25">
      <c r="C59" s="73"/>
      <c r="D59" s="73"/>
      <c r="E59" s="73"/>
      <c r="J59" s="71"/>
      <c r="K59" s="71"/>
      <c r="L59" s="74"/>
      <c r="M59" s="71"/>
      <c r="N59" s="71"/>
      <c r="O59" s="71"/>
    </row>
    <row r="60" spans="2:16" x14ac:dyDescent="0.25">
      <c r="C60" s="73"/>
      <c r="D60" s="73"/>
      <c r="E60" s="73"/>
      <c r="J60" s="71"/>
      <c r="K60" s="71"/>
      <c r="L60" s="75"/>
      <c r="M60" s="71"/>
      <c r="N60" s="71"/>
      <c r="O60" s="71"/>
    </row>
    <row r="61" spans="2:16" x14ac:dyDescent="0.25">
      <c r="B61" s="76" t="s">
        <v>72</v>
      </c>
      <c r="C61" s="73"/>
      <c r="D61" s="73"/>
      <c r="E61" s="73"/>
      <c r="J61" s="71"/>
      <c r="K61" s="71"/>
      <c r="L61" s="75"/>
      <c r="M61" s="71"/>
      <c r="N61" s="71"/>
      <c r="O61" s="71"/>
    </row>
    <row r="62" spans="2:16" x14ac:dyDescent="0.25">
      <c r="B62" s="77" t="s">
        <v>73</v>
      </c>
      <c r="C62" s="72">
        <v>61</v>
      </c>
      <c r="D62" s="78" t="s">
        <v>74</v>
      </c>
      <c r="E62" s="79">
        <f>G57</f>
        <v>81</v>
      </c>
      <c r="J62" s="71"/>
      <c r="K62" s="71"/>
      <c r="L62" s="75"/>
      <c r="M62" s="71"/>
      <c r="N62" s="71"/>
      <c r="O62" s="71"/>
    </row>
    <row r="63" spans="2:16" x14ac:dyDescent="0.25">
      <c r="B63" s="77" t="s">
        <v>75</v>
      </c>
      <c r="C63" s="72">
        <v>40</v>
      </c>
      <c r="D63" s="78" t="s">
        <v>74</v>
      </c>
      <c r="E63" s="72">
        <v>60</v>
      </c>
      <c r="J63" s="71"/>
      <c r="K63" s="71"/>
      <c r="L63" s="74"/>
      <c r="M63" s="71"/>
      <c r="N63" s="71"/>
      <c r="O63" s="71"/>
    </row>
    <row r="64" spans="2:16" x14ac:dyDescent="0.25">
      <c r="B64" s="77" t="s">
        <v>76</v>
      </c>
      <c r="C64" s="79">
        <f>I57</f>
        <v>27</v>
      </c>
      <c r="D64" s="78" t="s">
        <v>74</v>
      </c>
      <c r="E64" s="72">
        <v>39</v>
      </c>
      <c r="J64" s="71"/>
      <c r="K64" s="71"/>
      <c r="L64" s="75"/>
      <c r="M64" s="71"/>
      <c r="N64" s="71"/>
      <c r="O64" s="71"/>
    </row>
    <row r="65" spans="2:15" x14ac:dyDescent="0.25">
      <c r="B65" s="68"/>
      <c r="C65" s="73"/>
      <c r="D65" s="73"/>
      <c r="E65" s="73"/>
      <c r="J65" s="71"/>
      <c r="K65" s="71"/>
      <c r="L65" s="75"/>
      <c r="M65" s="71"/>
      <c r="N65" s="71"/>
      <c r="O65" s="71"/>
    </row>
    <row r="66" spans="2:15" x14ac:dyDescent="0.25">
      <c r="B66" s="76" t="s">
        <v>77</v>
      </c>
      <c r="C66" s="73"/>
      <c r="D66" s="73"/>
      <c r="E66" s="73"/>
      <c r="J66" s="71"/>
      <c r="K66" s="71"/>
      <c r="L66" s="75"/>
      <c r="M66" s="71"/>
      <c r="N66" s="71"/>
      <c r="O66" s="71"/>
    </row>
    <row r="67" spans="2:15" x14ac:dyDescent="0.25">
      <c r="B67" s="77" t="s">
        <v>73</v>
      </c>
      <c r="C67" s="72">
        <v>18</v>
      </c>
      <c r="D67" s="78" t="s">
        <v>74</v>
      </c>
      <c r="E67" s="79">
        <f>G58</f>
        <v>24</v>
      </c>
    </row>
    <row r="68" spans="2:15" x14ac:dyDescent="0.25">
      <c r="B68" s="77" t="s">
        <v>75</v>
      </c>
      <c r="C68" s="72">
        <v>11</v>
      </c>
      <c r="D68" s="78" t="s">
        <v>74</v>
      </c>
      <c r="E68" s="72">
        <v>17</v>
      </c>
    </row>
    <row r="69" spans="2:15" x14ac:dyDescent="0.25">
      <c r="B69" s="77" t="s">
        <v>76</v>
      </c>
      <c r="C69" s="79">
        <f>I58</f>
        <v>8</v>
      </c>
      <c r="D69" s="78" t="s">
        <v>74</v>
      </c>
      <c r="E69" s="72">
        <v>10</v>
      </c>
    </row>
  </sheetData>
  <mergeCells count="6">
    <mergeCell ref="K42:P42"/>
    <mergeCell ref="A4:B4"/>
    <mergeCell ref="C4:E4"/>
    <mergeCell ref="A26:B26"/>
    <mergeCell ref="C26:E26"/>
    <mergeCell ref="J28:O28"/>
  </mergeCells>
  <pageMargins left="0.23611111111111099" right="0.31527777777777799" top="0.35416666666666702" bottom="0.31527777777777799" header="0.51180555555555496" footer="0.51180555555555496"/>
  <pageSetup paperSize="9" firstPageNumber="0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L69"/>
  <sheetViews>
    <sheetView topLeftCell="B22" zoomScale="130" zoomScaleNormal="130" workbookViewId="0">
      <selection activeCell="C22" sqref="C22"/>
    </sheetView>
  </sheetViews>
  <sheetFormatPr defaultRowHeight="15" x14ac:dyDescent="0.25"/>
  <cols>
    <col min="1" max="1" width="3.28515625" style="17" customWidth="1"/>
    <col min="2" max="2" width="76.140625" style="17" customWidth="1"/>
    <col min="3" max="3" width="5.140625" style="17" customWidth="1"/>
    <col min="4" max="4" width="6.5703125" style="17" bestFit="1" customWidth="1"/>
    <col min="5" max="5" width="6.140625" style="17" customWidth="1"/>
    <col min="6" max="6" width="3.85546875" style="17" customWidth="1"/>
    <col min="7" max="7" width="8.140625" style="17" customWidth="1"/>
    <col min="8" max="8" width="4" style="17" customWidth="1"/>
    <col min="9" max="9" width="10.5703125" style="17" customWidth="1"/>
    <col min="10" max="64" width="9.140625" style="17" customWidth="1"/>
  </cols>
  <sheetData>
    <row r="1" spans="1:9" x14ac:dyDescent="0.25">
      <c r="B1" s="18" t="s">
        <v>12</v>
      </c>
    </row>
    <row r="2" spans="1:9" ht="29.25" customHeight="1" x14ac:dyDescent="0.25">
      <c r="B2" s="19" t="s">
        <v>104</v>
      </c>
      <c r="C2" s="19"/>
      <c r="D2" s="19"/>
      <c r="E2" s="19"/>
    </row>
    <row r="3" spans="1:9" ht="40.5" customHeight="1" x14ac:dyDescent="0.25">
      <c r="B3" s="80" t="s">
        <v>85</v>
      </c>
      <c r="C3" s="21"/>
      <c r="D3" s="21"/>
      <c r="E3" s="21"/>
    </row>
    <row r="4" spans="1:9" ht="12.75" customHeight="1" x14ac:dyDescent="0.25">
      <c r="A4" s="105" t="s">
        <v>13</v>
      </c>
      <c r="B4" s="105"/>
      <c r="C4" s="105" t="s">
        <v>14</v>
      </c>
      <c r="D4" s="105"/>
      <c r="E4" s="105"/>
    </row>
    <row r="5" spans="1:9" x14ac:dyDescent="0.25">
      <c r="A5" s="22">
        <v>1</v>
      </c>
      <c r="B5" s="22" t="s">
        <v>15</v>
      </c>
      <c r="C5" s="23" t="s">
        <v>16</v>
      </c>
      <c r="D5" s="23" t="s">
        <v>17</v>
      </c>
      <c r="E5" s="23" t="s">
        <v>18</v>
      </c>
    </row>
    <row r="6" spans="1:9" ht="39" x14ac:dyDescent="0.25">
      <c r="A6" s="24"/>
      <c r="B6" s="25" t="s">
        <v>19</v>
      </c>
      <c r="C6" s="26" t="s">
        <v>20</v>
      </c>
      <c r="D6" s="26"/>
      <c r="E6" s="26"/>
      <c r="H6" s="27">
        <f>COUNTA(C6:E6)</f>
        <v>1</v>
      </c>
      <c r="I6" s="28" t="str">
        <f>IF(H6=1,"OK","VALORIZZARE UN LIVELLO")</f>
        <v>OK</v>
      </c>
    </row>
    <row r="7" spans="1:9" x14ac:dyDescent="0.25">
      <c r="A7" s="22">
        <v>2</v>
      </c>
      <c r="B7" s="22" t="s">
        <v>21</v>
      </c>
      <c r="C7" s="23" t="s">
        <v>16</v>
      </c>
      <c r="D7" s="23" t="s">
        <v>17</v>
      </c>
      <c r="E7" s="23" t="s">
        <v>18</v>
      </c>
      <c r="H7" s="27"/>
      <c r="I7" s="28"/>
    </row>
    <row r="8" spans="1:9" ht="26.25" x14ac:dyDescent="0.25">
      <c r="A8" s="24"/>
      <c r="B8" s="25" t="s">
        <v>22</v>
      </c>
      <c r="C8" s="26" t="s">
        <v>20</v>
      </c>
      <c r="D8" s="26"/>
      <c r="E8" s="26"/>
      <c r="H8" s="27">
        <f>COUNTA(C8:E8)</f>
        <v>1</v>
      </c>
      <c r="I8" s="28" t="str">
        <f>IF(H8=1,"OK","VALORIZZARE UN LIVELLO")</f>
        <v>OK</v>
      </c>
    </row>
    <row r="9" spans="1:9" x14ac:dyDescent="0.25">
      <c r="A9" s="22">
        <v>3</v>
      </c>
      <c r="B9" s="22" t="s">
        <v>23</v>
      </c>
      <c r="C9" s="23" t="s">
        <v>16</v>
      </c>
      <c r="D9" s="23" t="s">
        <v>17</v>
      </c>
      <c r="E9" s="23" t="s">
        <v>18</v>
      </c>
      <c r="H9" s="27"/>
      <c r="I9" s="28"/>
    </row>
    <row r="10" spans="1:9" ht="26.25" x14ac:dyDescent="0.25">
      <c r="A10" s="24"/>
      <c r="B10" s="25" t="s">
        <v>24</v>
      </c>
      <c r="C10" s="26"/>
      <c r="D10" s="26"/>
      <c r="E10" s="26" t="s">
        <v>20</v>
      </c>
      <c r="H10" s="27">
        <f>COUNTA(C10:E10)</f>
        <v>1</v>
      </c>
      <c r="I10" s="28" t="str">
        <f>IF(H10=1,"OK","VALORIZZARE UN LIVELLO")</f>
        <v>OK</v>
      </c>
    </row>
    <row r="11" spans="1:9" x14ac:dyDescent="0.25">
      <c r="A11" s="22">
        <v>4</v>
      </c>
      <c r="B11" s="22" t="s">
        <v>25</v>
      </c>
      <c r="C11" s="23" t="s">
        <v>16</v>
      </c>
      <c r="D11" s="23" t="s">
        <v>17</v>
      </c>
      <c r="E11" s="23" t="s">
        <v>18</v>
      </c>
      <c r="H11" s="27"/>
      <c r="I11" s="28"/>
    </row>
    <row r="12" spans="1:9" ht="51.75" x14ac:dyDescent="0.25">
      <c r="A12" s="24"/>
      <c r="B12" s="25" t="s">
        <v>26</v>
      </c>
      <c r="C12" s="26"/>
      <c r="D12" s="26" t="s">
        <v>20</v>
      </c>
      <c r="E12" s="26"/>
      <c r="H12" s="27">
        <f>COUNTA(C12:E12)</f>
        <v>1</v>
      </c>
      <c r="I12" s="28" t="str">
        <f>IF(H12=1,"OK","VALORIZZARE UN LIVELLO")</f>
        <v>OK</v>
      </c>
    </row>
    <row r="13" spans="1:9" x14ac:dyDescent="0.25">
      <c r="A13" s="22">
        <v>5</v>
      </c>
      <c r="B13" s="22" t="s">
        <v>27</v>
      </c>
      <c r="C13" s="23" t="s">
        <v>16</v>
      </c>
      <c r="D13" s="23" t="s">
        <v>17</v>
      </c>
      <c r="E13" s="23" t="s">
        <v>18</v>
      </c>
      <c r="H13" s="27"/>
      <c r="I13" s="28"/>
    </row>
    <row r="14" spans="1:9" ht="39" x14ac:dyDescent="0.25">
      <c r="A14" s="24"/>
      <c r="B14" s="25" t="s">
        <v>28</v>
      </c>
      <c r="C14" s="26"/>
      <c r="D14" s="26"/>
      <c r="E14" s="26" t="s">
        <v>20</v>
      </c>
      <c r="H14" s="27">
        <f>COUNTA(C14:E14)</f>
        <v>1</v>
      </c>
      <c r="I14" s="28" t="str">
        <f>IF(H14=1,"OK","VALORIZZARE UN LIVELLO")</f>
        <v>OK</v>
      </c>
    </row>
    <row r="15" spans="1:9" ht="34.5" customHeight="1" x14ac:dyDescent="0.25">
      <c r="A15" s="22">
        <v>6</v>
      </c>
      <c r="B15" s="22" t="s">
        <v>29</v>
      </c>
      <c r="C15" s="23" t="s">
        <v>16</v>
      </c>
      <c r="D15" s="23" t="s">
        <v>17</v>
      </c>
      <c r="E15" s="23" t="s">
        <v>18</v>
      </c>
      <c r="H15" s="27"/>
      <c r="I15" s="28"/>
    </row>
    <row r="16" spans="1:9" ht="21" x14ac:dyDescent="0.25">
      <c r="A16" s="24"/>
      <c r="B16" s="25" t="s">
        <v>30</v>
      </c>
      <c r="C16" s="26"/>
      <c r="D16" s="26" t="s">
        <v>20</v>
      </c>
      <c r="E16" s="26"/>
      <c r="H16" s="27">
        <f>COUNTA(C16:E16)</f>
        <v>1</v>
      </c>
      <c r="I16" s="28" t="str">
        <f>IF(H16=1,"OK","VALORIZZARE UN LIVELLO")</f>
        <v>OK</v>
      </c>
    </row>
    <row r="17" spans="1:15" x14ac:dyDescent="0.25">
      <c r="A17" s="22">
        <v>7</v>
      </c>
      <c r="B17" s="22" t="s">
        <v>31</v>
      </c>
      <c r="C17" s="23" t="s">
        <v>16</v>
      </c>
      <c r="D17" s="23" t="s">
        <v>17</v>
      </c>
      <c r="E17" s="23" t="s">
        <v>18</v>
      </c>
      <c r="H17" s="27"/>
      <c r="I17" s="28"/>
    </row>
    <row r="18" spans="1:15" ht="54" customHeight="1" x14ac:dyDescent="0.25">
      <c r="A18" s="24"/>
      <c r="B18" s="25" t="s">
        <v>32</v>
      </c>
      <c r="C18" s="26"/>
      <c r="D18" s="26"/>
      <c r="E18" s="26" t="s">
        <v>20</v>
      </c>
      <c r="H18" s="27">
        <f>COUNTA(C18:E18)</f>
        <v>1</v>
      </c>
      <c r="I18" s="28" t="str">
        <f>IF(H18=1,"OK","VALORIZZARE UN LIVELLO")</f>
        <v>OK</v>
      </c>
    </row>
    <row r="19" spans="1:15" x14ac:dyDescent="0.25">
      <c r="A19" s="22">
        <v>8</v>
      </c>
      <c r="B19" s="22" t="s">
        <v>33</v>
      </c>
      <c r="C19" s="23" t="s">
        <v>16</v>
      </c>
      <c r="D19" s="23" t="s">
        <v>17</v>
      </c>
      <c r="E19" s="23" t="s">
        <v>18</v>
      </c>
      <c r="H19" s="27"/>
      <c r="I19" s="28"/>
    </row>
    <row r="20" spans="1:15" ht="26.25" x14ac:dyDescent="0.25">
      <c r="A20" s="24"/>
      <c r="B20" s="25" t="s">
        <v>34</v>
      </c>
      <c r="C20" s="26"/>
      <c r="D20" s="26"/>
      <c r="E20" s="26" t="s">
        <v>20</v>
      </c>
      <c r="H20" s="27">
        <f>COUNTA(C20:E20)</f>
        <v>1</v>
      </c>
      <c r="I20" s="28" t="str">
        <f>IF(H20=1,"OK","VALORIZZARE UN LIVELLO")</f>
        <v>OK</v>
      </c>
    </row>
    <row r="21" spans="1:15" x14ac:dyDescent="0.25">
      <c r="A21" s="22">
        <v>9</v>
      </c>
      <c r="B21" s="22" t="s">
        <v>35</v>
      </c>
      <c r="C21" s="23" t="s">
        <v>16</v>
      </c>
      <c r="D21" s="23" t="s">
        <v>17</v>
      </c>
      <c r="E21" s="23" t="s">
        <v>18</v>
      </c>
      <c r="H21" s="27"/>
      <c r="I21" s="28"/>
    </row>
    <row r="22" spans="1:15" ht="26.25" x14ac:dyDescent="0.25">
      <c r="A22" s="24"/>
      <c r="B22" s="25" t="s">
        <v>36</v>
      </c>
      <c r="C22" s="29"/>
      <c r="D22" s="29" t="s">
        <v>20</v>
      </c>
      <c r="E22" s="29"/>
      <c r="H22" s="27">
        <f>COUNTA(C22:E22)</f>
        <v>1</v>
      </c>
      <c r="I22" s="28" t="str">
        <f>IF(H22=1,"OK","VALORIZZARE UN LIVELLO")</f>
        <v>OK</v>
      </c>
    </row>
    <row r="23" spans="1:15" x14ac:dyDescent="0.25">
      <c r="C23" s="30" t="s">
        <v>16</v>
      </c>
      <c r="D23" s="30" t="s">
        <v>17</v>
      </c>
      <c r="E23" s="30" t="s">
        <v>18</v>
      </c>
      <c r="H23" s="27"/>
      <c r="I23" s="28"/>
    </row>
    <row r="24" spans="1:15" x14ac:dyDescent="0.25">
      <c r="B24" s="31" t="s">
        <v>37</v>
      </c>
      <c r="C24" s="32">
        <f>COUNTA(C6,C8,C10,C12,C14,C16,C18,C20,C22)</f>
        <v>2</v>
      </c>
      <c r="D24" s="32">
        <f>COUNTA(D6,D8,D10,D12,D14,D16,D18,D20,D22)</f>
        <v>3</v>
      </c>
      <c r="E24" s="32">
        <f>COUNTA(E6,E8,E10,E12,E14,E16,E18,E20,E22)</f>
        <v>4</v>
      </c>
      <c r="H24" s="27">
        <f>SUM(C24:E24)</f>
        <v>9</v>
      </c>
      <c r="I24" s="28" t="str">
        <f>IF(H24=9,"OK","ERRORE TOTALI")</f>
        <v>OK</v>
      </c>
      <c r="L24" s="17" t="s">
        <v>38</v>
      </c>
    </row>
    <row r="25" spans="1:15" x14ac:dyDescent="0.25">
      <c r="H25" s="27"/>
      <c r="I25" s="28"/>
    </row>
    <row r="26" spans="1:15" ht="15.75" customHeight="1" x14ac:dyDescent="0.25">
      <c r="A26" s="106" t="s">
        <v>39</v>
      </c>
      <c r="B26" s="106"/>
      <c r="C26" s="107" t="s">
        <v>14</v>
      </c>
      <c r="D26" s="107"/>
      <c r="E26" s="107"/>
      <c r="H26" s="27"/>
      <c r="I26" s="28"/>
    </row>
    <row r="27" spans="1:15" x14ac:dyDescent="0.25">
      <c r="A27" s="33">
        <v>1</v>
      </c>
      <c r="B27" s="34" t="s">
        <v>40</v>
      </c>
      <c r="C27" s="23" t="s">
        <v>16</v>
      </c>
      <c r="D27" s="23" t="s">
        <v>17</v>
      </c>
      <c r="E27" s="23" t="s">
        <v>18</v>
      </c>
      <c r="H27" s="27"/>
      <c r="I27" s="28"/>
    </row>
    <row r="28" spans="1:15" ht="39.75" customHeight="1" x14ac:dyDescent="0.25">
      <c r="A28" s="35"/>
      <c r="B28" s="36" t="s">
        <v>41</v>
      </c>
      <c r="C28" s="26"/>
      <c r="D28" s="26" t="s">
        <v>20</v>
      </c>
      <c r="E28" s="26"/>
      <c r="H28" s="27">
        <f>COUNTA(C28:E28)</f>
        <v>1</v>
      </c>
      <c r="I28" s="28" t="str">
        <f>IF(H28=1,"OK","VALORIZZARE UN LIVELLO")</f>
        <v>OK</v>
      </c>
      <c r="J28" s="108"/>
      <c r="K28" s="108"/>
      <c r="L28" s="108"/>
      <c r="M28" s="108"/>
      <c r="N28" s="108"/>
      <c r="O28" s="108"/>
    </row>
    <row r="29" spans="1:15" x14ac:dyDescent="0.25">
      <c r="A29" s="33">
        <v>2</v>
      </c>
      <c r="B29" s="34" t="s">
        <v>42</v>
      </c>
      <c r="C29" s="23" t="s">
        <v>16</v>
      </c>
      <c r="D29" s="23" t="s">
        <v>17</v>
      </c>
      <c r="E29" s="23" t="s">
        <v>18</v>
      </c>
      <c r="H29" s="27"/>
      <c r="I29" s="28"/>
    </row>
    <row r="30" spans="1:15" ht="26.25" x14ac:dyDescent="0.25">
      <c r="A30" s="35"/>
      <c r="B30" s="36" t="s">
        <v>43</v>
      </c>
      <c r="C30" s="26"/>
      <c r="D30" s="26" t="s">
        <v>20</v>
      </c>
      <c r="E30" s="26"/>
      <c r="H30" s="27">
        <f>COUNTA(C30:E30)</f>
        <v>1</v>
      </c>
      <c r="I30" s="28" t="str">
        <f>IF(H30=1,"OK","VALORIZZARE UN LIVELLO")</f>
        <v>OK</v>
      </c>
    </row>
    <row r="31" spans="1:15" x14ac:dyDescent="0.25">
      <c r="A31" s="33">
        <v>3</v>
      </c>
      <c r="B31" s="34" t="s">
        <v>44</v>
      </c>
      <c r="C31" s="23" t="s">
        <v>16</v>
      </c>
      <c r="D31" s="23" t="s">
        <v>17</v>
      </c>
      <c r="E31" s="23" t="s">
        <v>18</v>
      </c>
      <c r="H31" s="27"/>
      <c r="I31" s="28"/>
    </row>
    <row r="32" spans="1:15" ht="26.25" x14ac:dyDescent="0.25">
      <c r="A32" s="35"/>
      <c r="B32" s="36" t="s">
        <v>45</v>
      </c>
      <c r="C32" s="26"/>
      <c r="D32" s="26" t="s">
        <v>20</v>
      </c>
      <c r="E32" s="26"/>
      <c r="H32" s="27">
        <f>COUNTA(C32:E32)</f>
        <v>1</v>
      </c>
      <c r="I32" s="28" t="str">
        <f>IF(H32=1,"OK","VALORIZZARE UN LIVELLO")</f>
        <v>OK</v>
      </c>
    </row>
    <row r="33" spans="1:16" x14ac:dyDescent="0.25">
      <c r="A33" s="33">
        <v>4</v>
      </c>
      <c r="B33" s="34" t="s">
        <v>46</v>
      </c>
      <c r="C33" s="23" t="s">
        <v>16</v>
      </c>
      <c r="D33" s="23" t="s">
        <v>17</v>
      </c>
      <c r="E33" s="23" t="s">
        <v>18</v>
      </c>
      <c r="H33" s="27"/>
      <c r="I33" s="28"/>
    </row>
    <row r="34" spans="1:16" ht="39" x14ac:dyDescent="0.25">
      <c r="A34" s="35"/>
      <c r="B34" s="37" t="s">
        <v>47</v>
      </c>
      <c r="C34" s="26"/>
      <c r="D34" s="26" t="s">
        <v>20</v>
      </c>
      <c r="E34" s="26"/>
      <c r="H34" s="27">
        <f>COUNTA(C34:E34)</f>
        <v>1</v>
      </c>
      <c r="I34" s="28" t="str">
        <f>IF(H34=1,"OK","VALORIZZARE UN LIVELLO")</f>
        <v>OK</v>
      </c>
    </row>
    <row r="35" spans="1:16" x14ac:dyDescent="0.25">
      <c r="C35" s="38" t="s">
        <v>16</v>
      </c>
      <c r="D35" s="38" t="s">
        <v>17</v>
      </c>
      <c r="E35" s="38" t="s">
        <v>18</v>
      </c>
      <c r="H35" s="27"/>
      <c r="I35" s="28"/>
    </row>
    <row r="36" spans="1:16" x14ac:dyDescent="0.25">
      <c r="B36" s="39" t="s">
        <v>48</v>
      </c>
      <c r="C36" s="32">
        <f>COUNTA(C28,C30,C32,C34)</f>
        <v>0</v>
      </c>
      <c r="D36" s="32">
        <f>COUNTA(D28,D30,D32,D34)</f>
        <v>4</v>
      </c>
      <c r="E36" s="32">
        <f>COUNTA(E28,E30,E32,E34)</f>
        <v>0</v>
      </c>
      <c r="H36" s="27">
        <f>SUM(C36:E36)</f>
        <v>4</v>
      </c>
      <c r="I36" s="28" t="str">
        <f>IF(H36=4,"OK","ERRORE TOTALI")</f>
        <v>OK</v>
      </c>
      <c r="L36" s="17" t="s">
        <v>38</v>
      </c>
    </row>
    <row r="38" spans="1:16" ht="15.75" x14ac:dyDescent="0.25">
      <c r="B38" s="40" t="s">
        <v>49</v>
      </c>
      <c r="C38" s="30" t="s">
        <v>16</v>
      </c>
      <c r="D38" s="30" t="s">
        <v>17</v>
      </c>
      <c r="E38" s="30" t="s">
        <v>18</v>
      </c>
      <c r="F38" s="30" t="s">
        <v>50</v>
      </c>
    </row>
    <row r="39" spans="1:16" x14ac:dyDescent="0.25">
      <c r="B39" s="41" t="s">
        <v>3</v>
      </c>
      <c r="C39" s="42">
        <f>C24*C57</f>
        <v>18</v>
      </c>
      <c r="D39" s="42">
        <f>D24*D57</f>
        <v>18</v>
      </c>
      <c r="E39" s="42">
        <f>E24*E57</f>
        <v>12</v>
      </c>
      <c r="F39" s="43">
        <f>SUM(C39:E39)</f>
        <v>48</v>
      </c>
      <c r="G39" s="42" t="str">
        <f>IF(F39&lt;C63,"BASSO",(IF(F39&lt;C62,"MEDIO","ALTO")))</f>
        <v>MEDIO</v>
      </c>
    </row>
    <row r="40" spans="1:16" x14ac:dyDescent="0.25">
      <c r="B40" s="44" t="s">
        <v>4</v>
      </c>
      <c r="C40" s="45">
        <f>C36*C58</f>
        <v>0</v>
      </c>
      <c r="D40" s="45">
        <f>D36*D58</f>
        <v>16</v>
      </c>
      <c r="E40" s="45">
        <f>E36*E58</f>
        <v>0</v>
      </c>
      <c r="F40" s="46">
        <f>SUM(C40:E40)</f>
        <v>16</v>
      </c>
      <c r="G40" s="45" t="str">
        <f>IF(F40&lt;C68,"BASSO",(IF(F40&lt;C67,"MEDIO","ALTO")))</f>
        <v>MEDIO</v>
      </c>
    </row>
    <row r="41" spans="1:16" ht="15.75" x14ac:dyDescent="0.25">
      <c r="B41" s="47" t="s">
        <v>51</v>
      </c>
      <c r="C41" s="48"/>
      <c r="D41" s="48"/>
      <c r="E41" s="48"/>
      <c r="F41" s="48"/>
      <c r="G41" s="48" t="str">
        <f>IF(I44=2,J44,(IF(I45=2,J45,(IF(I46=2,J46,(IF(I47=2,J47,(IF(I48=2,J48,(IF(I49=2,J49,(IF(I50=2,J50,(IF(I51=2,J51,J52)))))))))))))))</f>
        <v>MEDIO</v>
      </c>
    </row>
    <row r="42" spans="1:16" ht="13.5" customHeight="1" x14ac:dyDescent="0.25">
      <c r="K42" s="104" t="s">
        <v>52</v>
      </c>
      <c r="L42" s="104"/>
      <c r="M42" s="104"/>
      <c r="N42" s="104"/>
      <c r="O42" s="104"/>
      <c r="P42" s="104"/>
    </row>
    <row r="43" spans="1:16" ht="25.5" x14ac:dyDescent="0.25">
      <c r="B43" s="49"/>
      <c r="C43" s="49" t="s">
        <v>53</v>
      </c>
      <c r="D43" s="49" t="s">
        <v>54</v>
      </c>
      <c r="E43" s="49" t="s">
        <v>55</v>
      </c>
      <c r="F43" s="49"/>
      <c r="G43" s="49"/>
      <c r="H43" s="49"/>
      <c r="I43" s="49"/>
      <c r="J43" s="49"/>
      <c r="K43" s="50" t="s">
        <v>56</v>
      </c>
      <c r="L43" s="51"/>
      <c r="M43" s="51" t="s">
        <v>57</v>
      </c>
      <c r="N43" s="51"/>
      <c r="O43" s="51" t="s">
        <v>58</v>
      </c>
      <c r="P43" s="52"/>
    </row>
    <row r="44" spans="1:16" x14ac:dyDescent="0.25">
      <c r="B44" s="49"/>
      <c r="C44" s="49" t="s">
        <v>16</v>
      </c>
      <c r="D44" s="49" t="s">
        <v>16</v>
      </c>
      <c r="E44" s="49" t="s">
        <v>16</v>
      </c>
      <c r="F44" s="49"/>
      <c r="G44" s="49">
        <f>IF(G39=C44,1,0)</f>
        <v>0</v>
      </c>
      <c r="H44" s="49">
        <f>IF(G40=D44,1,0)</f>
        <v>0</v>
      </c>
      <c r="I44" s="49">
        <f t="shared" ref="I44:I52" si="0">SUM(G44:H44)</f>
        <v>0</v>
      </c>
      <c r="J44" s="49" t="str">
        <f t="shared" ref="J44:J52" si="1">IF(I44=2,E44,"  ")</f>
        <v xml:space="preserve">  </v>
      </c>
      <c r="K44" s="53" t="s">
        <v>59</v>
      </c>
      <c r="L44" s="54" t="str">
        <f t="shared" ref="L44:L52" si="2">P44</f>
        <v xml:space="preserve"> </v>
      </c>
      <c r="M44" s="55" t="s">
        <v>59</v>
      </c>
      <c r="N44" s="54" t="str">
        <f t="shared" ref="N44:N52" si="3">P44</f>
        <v xml:space="preserve"> </v>
      </c>
      <c r="O44" s="55" t="s">
        <v>60</v>
      </c>
      <c r="P44" s="54" t="str">
        <f t="shared" ref="P44:P52" si="4">IF(J44=O44,"x"," ")</f>
        <v xml:space="preserve"> </v>
      </c>
    </row>
    <row r="45" spans="1:16" x14ac:dyDescent="0.25">
      <c r="B45" s="49"/>
      <c r="C45" s="49" t="s">
        <v>16</v>
      </c>
      <c r="D45" s="49" t="s">
        <v>17</v>
      </c>
      <c r="E45" s="49" t="s">
        <v>61</v>
      </c>
      <c r="F45" s="49"/>
      <c r="G45" s="49">
        <f>IF(G39=C45,1,0)</f>
        <v>0</v>
      </c>
      <c r="H45" s="49">
        <f>IF(G40=D45,1,0)</f>
        <v>1</v>
      </c>
      <c r="I45" s="49">
        <f t="shared" si="0"/>
        <v>1</v>
      </c>
      <c r="J45" s="49" t="str">
        <f t="shared" si="1"/>
        <v xml:space="preserve">  </v>
      </c>
      <c r="K45" s="56" t="s">
        <v>60</v>
      </c>
      <c r="L45" s="57" t="str">
        <f t="shared" si="2"/>
        <v xml:space="preserve"> </v>
      </c>
      <c r="M45" s="58" t="s">
        <v>62</v>
      </c>
      <c r="N45" s="57" t="str">
        <f t="shared" si="3"/>
        <v xml:space="preserve"> </v>
      </c>
      <c r="O45" s="58" t="s">
        <v>63</v>
      </c>
      <c r="P45" s="57" t="str">
        <f t="shared" si="4"/>
        <v xml:space="preserve"> </v>
      </c>
    </row>
    <row r="46" spans="1:16" x14ac:dyDescent="0.25">
      <c r="B46" s="49"/>
      <c r="C46" s="49" t="s">
        <v>17</v>
      </c>
      <c r="D46" s="49" t="s">
        <v>16</v>
      </c>
      <c r="E46" s="49" t="s">
        <v>61</v>
      </c>
      <c r="F46" s="49"/>
      <c r="G46" s="49">
        <f>IF(G39=C46,1,0)</f>
        <v>1</v>
      </c>
      <c r="H46" s="49">
        <f>IF(G40=D46,1,0)</f>
        <v>0</v>
      </c>
      <c r="I46" s="49">
        <f t="shared" si="0"/>
        <v>1</v>
      </c>
      <c r="J46" s="49" t="str">
        <f t="shared" si="1"/>
        <v xml:space="preserve">  </v>
      </c>
      <c r="K46" s="56" t="s">
        <v>62</v>
      </c>
      <c r="L46" s="57" t="str">
        <f t="shared" si="2"/>
        <v xml:space="preserve"> </v>
      </c>
      <c r="M46" s="58" t="s">
        <v>60</v>
      </c>
      <c r="N46" s="57" t="str">
        <f t="shared" si="3"/>
        <v xml:space="preserve"> </v>
      </c>
      <c r="O46" s="58" t="s">
        <v>63</v>
      </c>
      <c r="P46" s="57" t="str">
        <f t="shared" si="4"/>
        <v xml:space="preserve"> </v>
      </c>
    </row>
    <row r="47" spans="1:16" x14ac:dyDescent="0.25">
      <c r="B47" s="49"/>
      <c r="C47" s="49" t="s">
        <v>16</v>
      </c>
      <c r="D47" s="49" t="s">
        <v>18</v>
      </c>
      <c r="E47" s="49" t="s">
        <v>17</v>
      </c>
      <c r="F47" s="49"/>
      <c r="G47" s="49">
        <f>IF(G39=C47,1,0)</f>
        <v>0</v>
      </c>
      <c r="H47" s="49">
        <f>IF(G40=D47,1,0)</f>
        <v>0</v>
      </c>
      <c r="I47" s="49">
        <f t="shared" si="0"/>
        <v>0</v>
      </c>
      <c r="J47" s="49" t="str">
        <f t="shared" si="1"/>
        <v xml:space="preserve">  </v>
      </c>
      <c r="K47" s="59" t="s">
        <v>60</v>
      </c>
      <c r="L47" s="60" t="str">
        <f t="shared" si="2"/>
        <v xml:space="preserve"> </v>
      </c>
      <c r="M47" s="61" t="s">
        <v>64</v>
      </c>
      <c r="N47" s="60" t="str">
        <f t="shared" si="3"/>
        <v xml:space="preserve"> </v>
      </c>
      <c r="O47" s="61" t="s">
        <v>62</v>
      </c>
      <c r="P47" s="60" t="str">
        <f t="shared" si="4"/>
        <v xml:space="preserve"> </v>
      </c>
    </row>
    <row r="48" spans="1:16" x14ac:dyDescent="0.25">
      <c r="B48" s="49"/>
      <c r="C48" s="49" t="s">
        <v>17</v>
      </c>
      <c r="D48" s="49" t="s">
        <v>17</v>
      </c>
      <c r="E48" s="49" t="s">
        <v>17</v>
      </c>
      <c r="F48" s="49"/>
      <c r="G48" s="49">
        <f>IF(G39=C48,1,0)</f>
        <v>1</v>
      </c>
      <c r="H48" s="49">
        <f>IF(G40=D48,1,0)</f>
        <v>1</v>
      </c>
      <c r="I48" s="49">
        <f t="shared" si="0"/>
        <v>2</v>
      </c>
      <c r="J48" s="49" t="str">
        <f t="shared" si="1"/>
        <v>MEDIO</v>
      </c>
      <c r="K48" s="59" t="s">
        <v>62</v>
      </c>
      <c r="L48" s="60" t="str">
        <f t="shared" si="2"/>
        <v>x</v>
      </c>
      <c r="M48" s="61" t="s">
        <v>62</v>
      </c>
      <c r="N48" s="60" t="str">
        <f t="shared" si="3"/>
        <v>x</v>
      </c>
      <c r="O48" s="61" t="s">
        <v>62</v>
      </c>
      <c r="P48" s="60" t="str">
        <f t="shared" si="4"/>
        <v>x</v>
      </c>
    </row>
    <row r="49" spans="2:16" x14ac:dyDescent="0.25">
      <c r="B49" s="49"/>
      <c r="C49" s="49" t="s">
        <v>18</v>
      </c>
      <c r="D49" s="49" t="s">
        <v>16</v>
      </c>
      <c r="E49" s="49" t="s">
        <v>17</v>
      </c>
      <c r="F49" s="49"/>
      <c r="G49" s="49">
        <f>IF(G39=C49,1,0)</f>
        <v>0</v>
      </c>
      <c r="H49" s="49">
        <f>IF(G40=D49,1,0)</f>
        <v>0</v>
      </c>
      <c r="I49" s="49">
        <f t="shared" si="0"/>
        <v>0</v>
      </c>
      <c r="J49" s="49" t="str">
        <f t="shared" si="1"/>
        <v xml:space="preserve">  </v>
      </c>
      <c r="K49" s="59" t="s">
        <v>65</v>
      </c>
      <c r="L49" s="60" t="str">
        <f t="shared" si="2"/>
        <v xml:space="preserve"> </v>
      </c>
      <c r="M49" s="61" t="s">
        <v>60</v>
      </c>
      <c r="N49" s="60" t="str">
        <f t="shared" si="3"/>
        <v xml:space="preserve"> </v>
      </c>
      <c r="O49" s="61" t="s">
        <v>62</v>
      </c>
      <c r="P49" s="60" t="str">
        <f t="shared" si="4"/>
        <v xml:space="preserve"> </v>
      </c>
    </row>
    <row r="50" spans="2:16" x14ac:dyDescent="0.25">
      <c r="B50" s="49"/>
      <c r="C50" s="49" t="s">
        <v>17</v>
      </c>
      <c r="D50" s="49" t="s">
        <v>18</v>
      </c>
      <c r="E50" s="49" t="s">
        <v>18</v>
      </c>
      <c r="F50" s="49"/>
      <c r="G50" s="49">
        <f>IF(G39=C50,1,0)</f>
        <v>1</v>
      </c>
      <c r="H50" s="49">
        <f>IF(G40=D50,1,0)</f>
        <v>0</v>
      </c>
      <c r="I50" s="49">
        <f t="shared" si="0"/>
        <v>1</v>
      </c>
      <c r="J50" s="49" t="str">
        <f t="shared" si="1"/>
        <v xml:space="preserve">  </v>
      </c>
      <c r="K50" s="62" t="s">
        <v>62</v>
      </c>
      <c r="L50" s="63" t="str">
        <f t="shared" si="2"/>
        <v xml:space="preserve"> </v>
      </c>
      <c r="M50" s="64" t="s">
        <v>65</v>
      </c>
      <c r="N50" s="63" t="str">
        <f t="shared" si="3"/>
        <v xml:space="preserve"> </v>
      </c>
      <c r="O50" s="64" t="s">
        <v>65</v>
      </c>
      <c r="P50" s="63" t="str">
        <f t="shared" si="4"/>
        <v xml:space="preserve"> </v>
      </c>
    </row>
    <row r="51" spans="2:16" x14ac:dyDescent="0.25">
      <c r="B51" s="49"/>
      <c r="C51" s="49" t="s">
        <v>18</v>
      </c>
      <c r="D51" s="49" t="s">
        <v>17</v>
      </c>
      <c r="E51" s="49" t="s">
        <v>18</v>
      </c>
      <c r="F51" s="49"/>
      <c r="G51" s="49">
        <f>IF(G39=C51,1,0)</f>
        <v>0</v>
      </c>
      <c r="H51" s="49">
        <f>IF(G40=D51,1,0)</f>
        <v>1</v>
      </c>
      <c r="I51" s="49">
        <f t="shared" si="0"/>
        <v>1</v>
      </c>
      <c r="J51" s="49" t="str">
        <f t="shared" si="1"/>
        <v xml:space="preserve">  </v>
      </c>
      <c r="K51" s="62" t="s">
        <v>65</v>
      </c>
      <c r="L51" s="63" t="str">
        <f t="shared" si="2"/>
        <v xml:space="preserve"> </v>
      </c>
      <c r="M51" s="64" t="s">
        <v>62</v>
      </c>
      <c r="N51" s="63" t="str">
        <f t="shared" si="3"/>
        <v xml:space="preserve"> </v>
      </c>
      <c r="O51" s="64" t="s">
        <v>65</v>
      </c>
      <c r="P51" s="63" t="str">
        <f t="shared" si="4"/>
        <v xml:space="preserve"> </v>
      </c>
    </row>
    <row r="52" spans="2:16" x14ac:dyDescent="0.25">
      <c r="B52" s="49"/>
      <c r="C52" s="49" t="s">
        <v>18</v>
      </c>
      <c r="D52" s="49" t="s">
        <v>18</v>
      </c>
      <c r="E52" s="49" t="s">
        <v>66</v>
      </c>
      <c r="F52" s="49"/>
      <c r="G52" s="49">
        <f>IF(G39=C52,1,0)</f>
        <v>0</v>
      </c>
      <c r="H52" s="49">
        <f>IF(G40=D52,1,0)</f>
        <v>0</v>
      </c>
      <c r="I52" s="49">
        <f t="shared" si="0"/>
        <v>0</v>
      </c>
      <c r="J52" s="49" t="str">
        <f t="shared" si="1"/>
        <v xml:space="preserve">  </v>
      </c>
      <c r="K52" s="65" t="s">
        <v>65</v>
      </c>
      <c r="L52" s="66" t="str">
        <f t="shared" si="2"/>
        <v xml:space="preserve"> </v>
      </c>
      <c r="M52" s="67" t="s">
        <v>65</v>
      </c>
      <c r="N52" s="66" t="str">
        <f t="shared" si="3"/>
        <v xml:space="preserve"> </v>
      </c>
      <c r="O52" s="67" t="s">
        <v>67</v>
      </c>
      <c r="P52" s="66" t="str">
        <f t="shared" si="4"/>
        <v xml:space="preserve"> </v>
      </c>
    </row>
    <row r="53" spans="2:16" x14ac:dyDescent="0.25">
      <c r="B53" s="49"/>
      <c r="C53" s="49"/>
      <c r="D53" s="49"/>
      <c r="E53" s="49"/>
      <c r="F53" s="49"/>
      <c r="G53" s="49"/>
      <c r="H53" s="49"/>
      <c r="I53" s="49"/>
      <c r="J53" s="49"/>
    </row>
    <row r="56" spans="2:16" x14ac:dyDescent="0.25">
      <c r="B56" s="68" t="s">
        <v>68</v>
      </c>
      <c r="C56" s="30" t="s">
        <v>16</v>
      </c>
      <c r="D56" s="30" t="s">
        <v>17</v>
      </c>
      <c r="E56" s="30" t="s">
        <v>18</v>
      </c>
      <c r="G56" s="69" t="s">
        <v>69</v>
      </c>
      <c r="H56" s="69" t="s">
        <v>70</v>
      </c>
      <c r="I56" s="69" t="s">
        <v>71</v>
      </c>
      <c r="J56" s="70"/>
      <c r="K56" s="70"/>
      <c r="L56" s="71"/>
      <c r="M56" s="71"/>
      <c r="N56" s="71"/>
      <c r="O56" s="71"/>
    </row>
    <row r="57" spans="2:16" x14ac:dyDescent="0.25">
      <c r="B57" s="68" t="s">
        <v>3</v>
      </c>
      <c r="C57" s="72">
        <v>9</v>
      </c>
      <c r="D57" s="72">
        <v>6</v>
      </c>
      <c r="E57" s="72">
        <v>3</v>
      </c>
      <c r="G57" s="69">
        <f>C57*9</f>
        <v>81</v>
      </c>
      <c r="H57" s="69">
        <f>D57*9</f>
        <v>54</v>
      </c>
      <c r="I57" s="69">
        <f>E57*9</f>
        <v>27</v>
      </c>
      <c r="J57" s="70"/>
      <c r="K57" s="70"/>
      <c r="L57" s="71"/>
      <c r="M57" s="71"/>
      <c r="N57" s="71"/>
      <c r="O57" s="71"/>
    </row>
    <row r="58" spans="2:16" x14ac:dyDescent="0.25">
      <c r="B58" s="68" t="s">
        <v>4</v>
      </c>
      <c r="C58" s="72">
        <v>6</v>
      </c>
      <c r="D58" s="72">
        <v>4</v>
      </c>
      <c r="E58" s="72">
        <v>2</v>
      </c>
      <c r="G58" s="69">
        <f>C58*4</f>
        <v>24</v>
      </c>
      <c r="H58" s="69">
        <f>D58*4</f>
        <v>16</v>
      </c>
      <c r="I58" s="69">
        <f>E58*4</f>
        <v>8</v>
      </c>
      <c r="J58" s="71"/>
      <c r="K58" s="71"/>
      <c r="L58" s="71"/>
      <c r="M58" s="71"/>
      <c r="N58" s="71"/>
      <c r="O58" s="71"/>
    </row>
    <row r="59" spans="2:16" x14ac:dyDescent="0.25">
      <c r="C59" s="73"/>
      <c r="D59" s="73"/>
      <c r="E59" s="73"/>
      <c r="J59" s="71"/>
      <c r="K59" s="71"/>
      <c r="L59" s="74"/>
      <c r="M59" s="71"/>
      <c r="N59" s="71"/>
      <c r="O59" s="71"/>
    </row>
    <row r="60" spans="2:16" x14ac:dyDescent="0.25">
      <c r="C60" s="73"/>
      <c r="D60" s="73"/>
      <c r="E60" s="73"/>
      <c r="J60" s="71"/>
      <c r="K60" s="71"/>
      <c r="L60" s="75"/>
      <c r="M60" s="71"/>
      <c r="N60" s="71"/>
      <c r="O60" s="71"/>
    </row>
    <row r="61" spans="2:16" x14ac:dyDescent="0.25">
      <c r="B61" s="76" t="s">
        <v>72</v>
      </c>
      <c r="C61" s="73"/>
      <c r="D61" s="73"/>
      <c r="E61" s="73"/>
      <c r="J61" s="71"/>
      <c r="K61" s="71"/>
      <c r="L61" s="75"/>
      <c r="M61" s="71"/>
      <c r="N61" s="71"/>
      <c r="O61" s="71"/>
    </row>
    <row r="62" spans="2:16" x14ac:dyDescent="0.25">
      <c r="B62" s="77" t="s">
        <v>73</v>
      </c>
      <c r="C62" s="72">
        <v>61</v>
      </c>
      <c r="D62" s="78" t="s">
        <v>74</v>
      </c>
      <c r="E62" s="79">
        <f>G57</f>
        <v>81</v>
      </c>
      <c r="J62" s="71"/>
      <c r="K62" s="71"/>
      <c r="L62" s="75"/>
      <c r="M62" s="71"/>
      <c r="N62" s="71"/>
      <c r="O62" s="71"/>
    </row>
    <row r="63" spans="2:16" x14ac:dyDescent="0.25">
      <c r="B63" s="77" t="s">
        <v>75</v>
      </c>
      <c r="C63" s="72">
        <v>40</v>
      </c>
      <c r="D63" s="78" t="s">
        <v>74</v>
      </c>
      <c r="E63" s="72">
        <v>60</v>
      </c>
      <c r="J63" s="71"/>
      <c r="K63" s="71"/>
      <c r="L63" s="74"/>
      <c r="M63" s="71"/>
      <c r="N63" s="71"/>
      <c r="O63" s="71"/>
    </row>
    <row r="64" spans="2:16" x14ac:dyDescent="0.25">
      <c r="B64" s="77" t="s">
        <v>76</v>
      </c>
      <c r="C64" s="79">
        <f>I57</f>
        <v>27</v>
      </c>
      <c r="D64" s="78" t="s">
        <v>74</v>
      </c>
      <c r="E64" s="72">
        <v>39</v>
      </c>
      <c r="J64" s="71"/>
      <c r="K64" s="71"/>
      <c r="L64" s="75"/>
      <c r="M64" s="71"/>
      <c r="N64" s="71"/>
      <c r="O64" s="71"/>
    </row>
    <row r="65" spans="2:15" x14ac:dyDescent="0.25">
      <c r="B65" s="68"/>
      <c r="C65" s="73"/>
      <c r="D65" s="73"/>
      <c r="E65" s="73"/>
      <c r="J65" s="71"/>
      <c r="K65" s="71"/>
      <c r="L65" s="75"/>
      <c r="M65" s="71"/>
      <c r="N65" s="71"/>
      <c r="O65" s="71"/>
    </row>
    <row r="66" spans="2:15" x14ac:dyDescent="0.25">
      <c r="B66" s="76" t="s">
        <v>77</v>
      </c>
      <c r="C66" s="73"/>
      <c r="D66" s="73"/>
      <c r="E66" s="73"/>
      <c r="J66" s="71"/>
      <c r="K66" s="71"/>
      <c r="L66" s="75"/>
      <c r="M66" s="71"/>
      <c r="N66" s="71"/>
      <c r="O66" s="71"/>
    </row>
    <row r="67" spans="2:15" x14ac:dyDescent="0.25">
      <c r="B67" s="77" t="s">
        <v>73</v>
      </c>
      <c r="C67" s="72">
        <v>18</v>
      </c>
      <c r="D67" s="78" t="s">
        <v>74</v>
      </c>
      <c r="E67" s="79">
        <f>G58</f>
        <v>24</v>
      </c>
    </row>
    <row r="68" spans="2:15" x14ac:dyDescent="0.25">
      <c r="B68" s="77" t="s">
        <v>75</v>
      </c>
      <c r="C68" s="72">
        <v>11</v>
      </c>
      <c r="D68" s="78" t="s">
        <v>74</v>
      </c>
      <c r="E68" s="72">
        <v>17</v>
      </c>
    </row>
    <row r="69" spans="2:15" x14ac:dyDescent="0.25">
      <c r="B69" s="77" t="s">
        <v>76</v>
      </c>
      <c r="C69" s="79">
        <f>I58</f>
        <v>8</v>
      </c>
      <c r="D69" s="78" t="s">
        <v>74</v>
      </c>
      <c r="E69" s="72">
        <v>10</v>
      </c>
    </row>
  </sheetData>
  <mergeCells count="6">
    <mergeCell ref="K42:P42"/>
    <mergeCell ref="A4:B4"/>
    <mergeCell ref="C4:E4"/>
    <mergeCell ref="A26:B26"/>
    <mergeCell ref="C26:E26"/>
    <mergeCell ref="J28:O28"/>
  </mergeCells>
  <pageMargins left="0.23611111111111099" right="0.31527777777777799" top="0.35416666666666702" bottom="0.31527777777777799" header="0.51180555555555496" footer="0.51180555555555496"/>
  <pageSetup paperSize="9" firstPageNumber="0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L69"/>
  <sheetViews>
    <sheetView topLeftCell="B11" zoomScale="140" zoomScaleNormal="140" workbookViewId="0">
      <selection activeCell="E14" sqref="E14"/>
    </sheetView>
  </sheetViews>
  <sheetFormatPr defaultRowHeight="15" x14ac:dyDescent="0.25"/>
  <cols>
    <col min="1" max="1" width="3.28515625" style="17" customWidth="1"/>
    <col min="2" max="2" width="76.140625" style="17" customWidth="1"/>
    <col min="3" max="3" width="5.140625" style="17" customWidth="1"/>
    <col min="4" max="4" width="6.7109375" style="17" bestFit="1" customWidth="1"/>
    <col min="5" max="5" width="8" style="17" bestFit="1" customWidth="1"/>
    <col min="6" max="6" width="3.85546875" style="17" customWidth="1"/>
    <col min="7" max="7" width="8.140625" style="17" customWidth="1"/>
    <col min="8" max="8" width="4" style="17" customWidth="1"/>
    <col min="9" max="9" width="10.5703125" style="17" customWidth="1"/>
    <col min="10" max="64" width="9.140625" style="17" customWidth="1"/>
  </cols>
  <sheetData>
    <row r="1" spans="1:9" x14ac:dyDescent="0.25">
      <c r="B1" s="18" t="s">
        <v>12</v>
      </c>
    </row>
    <row r="2" spans="1:9" ht="29.25" customHeight="1" x14ac:dyDescent="0.25">
      <c r="B2" s="19" t="s">
        <v>104</v>
      </c>
      <c r="C2" s="19"/>
      <c r="D2" s="19"/>
      <c r="E2" s="19"/>
    </row>
    <row r="3" spans="1:9" ht="40.5" customHeight="1" x14ac:dyDescent="0.25">
      <c r="B3" s="80" t="s">
        <v>86</v>
      </c>
      <c r="C3" s="21"/>
      <c r="D3" s="21"/>
      <c r="E3" s="21"/>
    </row>
    <row r="4" spans="1:9" ht="12.75" customHeight="1" x14ac:dyDescent="0.25">
      <c r="A4" s="105" t="s">
        <v>13</v>
      </c>
      <c r="B4" s="105"/>
      <c r="C4" s="105" t="s">
        <v>14</v>
      </c>
      <c r="D4" s="105"/>
      <c r="E4" s="105"/>
    </row>
    <row r="5" spans="1:9" x14ac:dyDescent="0.25">
      <c r="A5" s="22">
        <v>1</v>
      </c>
      <c r="B5" s="22" t="s">
        <v>15</v>
      </c>
      <c r="C5" s="23" t="s">
        <v>16</v>
      </c>
      <c r="D5" s="23" t="s">
        <v>17</v>
      </c>
      <c r="E5" s="23" t="s">
        <v>18</v>
      </c>
    </row>
    <row r="6" spans="1:9" ht="39" x14ac:dyDescent="0.25">
      <c r="A6" s="24"/>
      <c r="B6" s="25" t="s">
        <v>19</v>
      </c>
      <c r="C6" s="26"/>
      <c r="D6" s="26" t="s">
        <v>20</v>
      </c>
      <c r="E6" s="26"/>
      <c r="H6" s="27">
        <f>COUNTA(C6:E6)</f>
        <v>1</v>
      </c>
      <c r="I6" s="28" t="str">
        <f>IF(H6=1,"OK","VALORIZZARE UN LIVELLO")</f>
        <v>OK</v>
      </c>
    </row>
    <row r="7" spans="1:9" x14ac:dyDescent="0.25">
      <c r="A7" s="22">
        <v>2</v>
      </c>
      <c r="B7" s="22" t="s">
        <v>21</v>
      </c>
      <c r="C7" s="23" t="s">
        <v>16</v>
      </c>
      <c r="D7" s="23" t="s">
        <v>17</v>
      </c>
      <c r="E7" s="23" t="s">
        <v>18</v>
      </c>
      <c r="H7" s="27"/>
      <c r="I7" s="28"/>
    </row>
    <row r="8" spans="1:9" ht="26.25" x14ac:dyDescent="0.25">
      <c r="A8" s="24"/>
      <c r="B8" s="25" t="s">
        <v>22</v>
      </c>
      <c r="C8" s="26"/>
      <c r="D8" s="26" t="s">
        <v>20</v>
      </c>
      <c r="E8" s="26"/>
      <c r="H8" s="27">
        <f>COUNTA(C8:E8)</f>
        <v>1</v>
      </c>
      <c r="I8" s="28" t="str">
        <f>IF(H8=1,"OK","VALORIZZARE UN LIVELLO")</f>
        <v>OK</v>
      </c>
    </row>
    <row r="9" spans="1:9" x14ac:dyDescent="0.25">
      <c r="A9" s="22">
        <v>3</v>
      </c>
      <c r="B9" s="22" t="s">
        <v>23</v>
      </c>
      <c r="C9" s="23" t="s">
        <v>16</v>
      </c>
      <c r="D9" s="23" t="s">
        <v>17</v>
      </c>
      <c r="E9" s="23" t="s">
        <v>18</v>
      </c>
      <c r="H9" s="27"/>
      <c r="I9" s="28"/>
    </row>
    <row r="10" spans="1:9" ht="26.25" x14ac:dyDescent="0.25">
      <c r="A10" s="24"/>
      <c r="B10" s="25" t="s">
        <v>24</v>
      </c>
      <c r="C10" s="26"/>
      <c r="D10" s="26" t="s">
        <v>20</v>
      </c>
      <c r="E10" s="26"/>
      <c r="H10" s="27">
        <f>COUNTA(C10:E10)</f>
        <v>1</v>
      </c>
      <c r="I10" s="28" t="str">
        <f>IF(H10=1,"OK","VALORIZZARE UN LIVELLO")</f>
        <v>OK</v>
      </c>
    </row>
    <row r="11" spans="1:9" x14ac:dyDescent="0.25">
      <c r="A11" s="22">
        <v>4</v>
      </c>
      <c r="B11" s="22" t="s">
        <v>25</v>
      </c>
      <c r="C11" s="23" t="s">
        <v>16</v>
      </c>
      <c r="D11" s="23" t="s">
        <v>17</v>
      </c>
      <c r="E11" s="23" t="s">
        <v>18</v>
      </c>
      <c r="H11" s="27"/>
      <c r="I11" s="28"/>
    </row>
    <row r="12" spans="1:9" ht="51.75" x14ac:dyDescent="0.25">
      <c r="A12" s="24"/>
      <c r="B12" s="25" t="s">
        <v>26</v>
      </c>
      <c r="C12" s="26"/>
      <c r="D12" s="26" t="s">
        <v>20</v>
      </c>
      <c r="E12" s="26"/>
      <c r="H12" s="27">
        <f>COUNTA(C12:E12)</f>
        <v>1</v>
      </c>
      <c r="I12" s="28" t="str">
        <f>IF(H12=1,"OK","VALORIZZARE UN LIVELLO")</f>
        <v>OK</v>
      </c>
    </row>
    <row r="13" spans="1:9" x14ac:dyDescent="0.25">
      <c r="A13" s="22">
        <v>5</v>
      </c>
      <c r="B13" s="22" t="s">
        <v>27</v>
      </c>
      <c r="C13" s="23" t="s">
        <v>16</v>
      </c>
      <c r="D13" s="23" t="s">
        <v>17</v>
      </c>
      <c r="E13" s="23" t="s">
        <v>18</v>
      </c>
      <c r="H13" s="27"/>
      <c r="I13" s="28"/>
    </row>
    <row r="14" spans="1:9" ht="39" x14ac:dyDescent="0.25">
      <c r="A14" s="24"/>
      <c r="B14" s="25" t="s">
        <v>28</v>
      </c>
      <c r="C14" s="26"/>
      <c r="D14" s="26" t="s">
        <v>20</v>
      </c>
      <c r="E14" s="26"/>
      <c r="H14" s="27">
        <f>COUNTA(C14:E14)</f>
        <v>1</v>
      </c>
      <c r="I14" s="28" t="str">
        <f>IF(H14=1,"OK","VALORIZZARE UN LIVELLO")</f>
        <v>OK</v>
      </c>
    </row>
    <row r="15" spans="1:9" ht="34.5" customHeight="1" x14ac:dyDescent="0.25">
      <c r="A15" s="22">
        <v>6</v>
      </c>
      <c r="B15" s="22" t="s">
        <v>29</v>
      </c>
      <c r="C15" s="23" t="s">
        <v>16</v>
      </c>
      <c r="D15" s="23" t="s">
        <v>17</v>
      </c>
      <c r="E15" s="23" t="s">
        <v>18</v>
      </c>
      <c r="H15" s="27"/>
      <c r="I15" s="28"/>
    </row>
    <row r="16" spans="1:9" ht="21" x14ac:dyDescent="0.25">
      <c r="A16" s="24"/>
      <c r="B16" s="25" t="s">
        <v>30</v>
      </c>
      <c r="C16" s="26"/>
      <c r="D16" s="26"/>
      <c r="E16" s="26" t="s">
        <v>20</v>
      </c>
      <c r="H16" s="27">
        <f>COUNTA(C16:E16)</f>
        <v>1</v>
      </c>
      <c r="I16" s="28" t="str">
        <f>IF(H16=1,"OK","VALORIZZARE UN LIVELLO")</f>
        <v>OK</v>
      </c>
    </row>
    <row r="17" spans="1:15" x14ac:dyDescent="0.25">
      <c r="A17" s="22">
        <v>7</v>
      </c>
      <c r="B17" s="22" t="s">
        <v>31</v>
      </c>
      <c r="C17" s="23" t="s">
        <v>16</v>
      </c>
      <c r="D17" s="23" t="s">
        <v>17</v>
      </c>
      <c r="E17" s="23" t="s">
        <v>18</v>
      </c>
      <c r="H17" s="27"/>
      <c r="I17" s="28"/>
    </row>
    <row r="18" spans="1:15" ht="54" customHeight="1" x14ac:dyDescent="0.25">
      <c r="A18" s="24"/>
      <c r="B18" s="25" t="s">
        <v>32</v>
      </c>
      <c r="C18" s="26"/>
      <c r="D18" s="26"/>
      <c r="E18" s="26" t="s">
        <v>20</v>
      </c>
      <c r="H18" s="27">
        <f>COUNTA(C18:E18)</f>
        <v>1</v>
      </c>
      <c r="I18" s="28" t="str">
        <f>IF(H18=1,"OK","VALORIZZARE UN LIVELLO")</f>
        <v>OK</v>
      </c>
    </row>
    <row r="19" spans="1:15" x14ac:dyDescent="0.25">
      <c r="A19" s="22">
        <v>8</v>
      </c>
      <c r="B19" s="22" t="s">
        <v>33</v>
      </c>
      <c r="C19" s="23" t="s">
        <v>16</v>
      </c>
      <c r="D19" s="23" t="s">
        <v>17</v>
      </c>
      <c r="E19" s="23" t="s">
        <v>18</v>
      </c>
      <c r="H19" s="27"/>
      <c r="I19" s="28"/>
    </row>
    <row r="20" spans="1:15" ht="26.25" x14ac:dyDescent="0.25">
      <c r="A20" s="24"/>
      <c r="B20" s="25" t="s">
        <v>34</v>
      </c>
      <c r="C20" s="26"/>
      <c r="D20" s="26"/>
      <c r="E20" s="26" t="s">
        <v>20</v>
      </c>
      <c r="H20" s="27">
        <f>COUNTA(C20:E20)</f>
        <v>1</v>
      </c>
      <c r="I20" s="28" t="str">
        <f>IF(H20=1,"OK","VALORIZZARE UN LIVELLO")</f>
        <v>OK</v>
      </c>
    </row>
    <row r="21" spans="1:15" x14ac:dyDescent="0.25">
      <c r="A21" s="22">
        <v>9</v>
      </c>
      <c r="B21" s="22" t="s">
        <v>35</v>
      </c>
      <c r="C21" s="23" t="s">
        <v>16</v>
      </c>
      <c r="D21" s="23" t="s">
        <v>17</v>
      </c>
      <c r="E21" s="23" t="s">
        <v>18</v>
      </c>
      <c r="H21" s="27"/>
      <c r="I21" s="28"/>
    </row>
    <row r="22" spans="1:15" ht="26.25" x14ac:dyDescent="0.25">
      <c r="A22" s="24"/>
      <c r="B22" s="25" t="s">
        <v>36</v>
      </c>
      <c r="C22" s="29"/>
      <c r="D22" s="29"/>
      <c r="E22" s="29" t="s">
        <v>20</v>
      </c>
      <c r="H22" s="27">
        <f>COUNTA(C22:E22)</f>
        <v>1</v>
      </c>
      <c r="I22" s="28" t="str">
        <f>IF(H22=1,"OK","VALORIZZARE UN LIVELLO")</f>
        <v>OK</v>
      </c>
    </row>
    <row r="23" spans="1:15" x14ac:dyDescent="0.25">
      <c r="C23" s="30" t="s">
        <v>16</v>
      </c>
      <c r="D23" s="30" t="s">
        <v>17</v>
      </c>
      <c r="E23" s="30" t="s">
        <v>18</v>
      </c>
      <c r="H23" s="27"/>
      <c r="I23" s="28"/>
    </row>
    <row r="24" spans="1:15" x14ac:dyDescent="0.25">
      <c r="B24" s="31" t="s">
        <v>37</v>
      </c>
      <c r="C24" s="32">
        <f>COUNTA(C6,C8,C10,C12,C14,C16,C18,C20,C22)</f>
        <v>0</v>
      </c>
      <c r="D24" s="32">
        <f>COUNTA(D6,D8,D10,D12,D14,D16,D18,D20,D22)</f>
        <v>5</v>
      </c>
      <c r="E24" s="32">
        <f>COUNTA(E6,E8,E10,E12,E14,E16,E18,E20,E22)</f>
        <v>4</v>
      </c>
      <c r="H24" s="27">
        <f>SUM(C24:E24)</f>
        <v>9</v>
      </c>
      <c r="I24" s="28" t="str">
        <f>IF(H24=9,"OK","ERRORE TOTALI")</f>
        <v>OK</v>
      </c>
      <c r="L24" s="17" t="s">
        <v>38</v>
      </c>
    </row>
    <row r="25" spans="1:15" x14ac:dyDescent="0.25">
      <c r="H25" s="27"/>
      <c r="I25" s="28"/>
    </row>
    <row r="26" spans="1:15" ht="15.75" customHeight="1" x14ac:dyDescent="0.25">
      <c r="A26" s="106" t="s">
        <v>39</v>
      </c>
      <c r="B26" s="106"/>
      <c r="C26" s="107" t="s">
        <v>14</v>
      </c>
      <c r="D26" s="107"/>
      <c r="E26" s="107"/>
      <c r="H26" s="27"/>
      <c r="I26" s="28"/>
    </row>
    <row r="27" spans="1:15" x14ac:dyDescent="0.25">
      <c r="A27" s="33">
        <v>1</v>
      </c>
      <c r="B27" s="34" t="s">
        <v>40</v>
      </c>
      <c r="C27" s="23" t="s">
        <v>16</v>
      </c>
      <c r="D27" s="23" t="s">
        <v>17</v>
      </c>
      <c r="E27" s="23" t="s">
        <v>18</v>
      </c>
      <c r="H27" s="27"/>
      <c r="I27" s="28"/>
    </row>
    <row r="28" spans="1:15" ht="39.75" customHeight="1" x14ac:dyDescent="0.25">
      <c r="A28" s="35"/>
      <c r="B28" s="36" t="s">
        <v>41</v>
      </c>
      <c r="C28" s="26"/>
      <c r="D28" s="26"/>
      <c r="E28" s="26" t="s">
        <v>20</v>
      </c>
      <c r="H28" s="27">
        <f>COUNTA(C28:E28)</f>
        <v>1</v>
      </c>
      <c r="I28" s="28" t="str">
        <f>IF(H28=1,"OK","VALORIZZARE UN LIVELLO")</f>
        <v>OK</v>
      </c>
      <c r="J28" s="108"/>
      <c r="K28" s="108"/>
      <c r="L28" s="108"/>
      <c r="M28" s="108"/>
      <c r="N28" s="108"/>
      <c r="O28" s="108"/>
    </row>
    <row r="29" spans="1:15" x14ac:dyDescent="0.25">
      <c r="A29" s="33">
        <v>2</v>
      </c>
      <c r="B29" s="34" t="s">
        <v>42</v>
      </c>
      <c r="C29" s="23" t="s">
        <v>16</v>
      </c>
      <c r="D29" s="23" t="s">
        <v>17</v>
      </c>
      <c r="E29" s="23" t="s">
        <v>18</v>
      </c>
      <c r="H29" s="27"/>
      <c r="I29" s="28"/>
    </row>
    <row r="30" spans="1:15" ht="26.25" x14ac:dyDescent="0.25">
      <c r="A30" s="35"/>
      <c r="B30" s="36" t="s">
        <v>43</v>
      </c>
      <c r="C30" s="26"/>
      <c r="D30" s="26"/>
      <c r="E30" s="26" t="s">
        <v>20</v>
      </c>
      <c r="H30" s="27">
        <f>COUNTA(C30:E30)</f>
        <v>1</v>
      </c>
      <c r="I30" s="28" t="str">
        <f>IF(H30=1,"OK","VALORIZZARE UN LIVELLO")</f>
        <v>OK</v>
      </c>
    </row>
    <row r="31" spans="1:15" x14ac:dyDescent="0.25">
      <c r="A31" s="33">
        <v>3</v>
      </c>
      <c r="B31" s="34" t="s">
        <v>44</v>
      </c>
      <c r="C31" s="23" t="s">
        <v>16</v>
      </c>
      <c r="D31" s="23" t="s">
        <v>17</v>
      </c>
      <c r="E31" s="23" t="s">
        <v>18</v>
      </c>
      <c r="H31" s="27"/>
      <c r="I31" s="28"/>
    </row>
    <row r="32" spans="1:15" ht="26.25" x14ac:dyDescent="0.25">
      <c r="A32" s="35"/>
      <c r="B32" s="36" t="s">
        <v>45</v>
      </c>
      <c r="C32" s="26"/>
      <c r="D32" s="26"/>
      <c r="E32" s="26" t="s">
        <v>20</v>
      </c>
      <c r="H32" s="27">
        <f>COUNTA(C32:E32)</f>
        <v>1</v>
      </c>
      <c r="I32" s="28" t="str">
        <f>IF(H32=1,"OK","VALORIZZARE UN LIVELLO")</f>
        <v>OK</v>
      </c>
    </row>
    <row r="33" spans="1:16" x14ac:dyDescent="0.25">
      <c r="A33" s="33">
        <v>4</v>
      </c>
      <c r="B33" s="34" t="s">
        <v>46</v>
      </c>
      <c r="C33" s="23" t="s">
        <v>16</v>
      </c>
      <c r="D33" s="23" t="s">
        <v>17</v>
      </c>
      <c r="E33" s="23" t="s">
        <v>18</v>
      </c>
      <c r="H33" s="27"/>
      <c r="I33" s="28"/>
    </row>
    <row r="34" spans="1:16" ht="39" x14ac:dyDescent="0.25">
      <c r="A34" s="35"/>
      <c r="B34" s="37" t="s">
        <v>47</v>
      </c>
      <c r="C34" s="26"/>
      <c r="D34" s="26"/>
      <c r="E34" s="26" t="s">
        <v>20</v>
      </c>
      <c r="H34" s="27">
        <f>COUNTA(C34:E34)</f>
        <v>1</v>
      </c>
      <c r="I34" s="28" t="str">
        <f>IF(H34=1,"OK","VALORIZZARE UN LIVELLO")</f>
        <v>OK</v>
      </c>
    </row>
    <row r="35" spans="1:16" x14ac:dyDescent="0.25">
      <c r="C35" s="38" t="s">
        <v>16</v>
      </c>
      <c r="D35" s="38" t="s">
        <v>17</v>
      </c>
      <c r="E35" s="38" t="s">
        <v>18</v>
      </c>
      <c r="H35" s="27"/>
      <c r="I35" s="28"/>
    </row>
    <row r="36" spans="1:16" x14ac:dyDescent="0.25">
      <c r="B36" s="39" t="s">
        <v>48</v>
      </c>
      <c r="C36" s="32">
        <f>COUNTA(C28,C30,C32,C34)</f>
        <v>0</v>
      </c>
      <c r="D36" s="32">
        <f>COUNTA(D28,D30,D32,D34)</f>
        <v>0</v>
      </c>
      <c r="E36" s="32">
        <f>COUNTA(E28,E30,E32,E34)</f>
        <v>4</v>
      </c>
      <c r="H36" s="27">
        <f>SUM(C36:E36)</f>
        <v>4</v>
      </c>
      <c r="I36" s="28" t="str">
        <f>IF(H36=4,"OK","ERRORE TOTALI")</f>
        <v>OK</v>
      </c>
      <c r="L36" s="17" t="s">
        <v>38</v>
      </c>
    </row>
    <row r="38" spans="1:16" ht="15.75" x14ac:dyDescent="0.25">
      <c r="B38" s="40" t="s">
        <v>49</v>
      </c>
      <c r="C38" s="30" t="s">
        <v>16</v>
      </c>
      <c r="D38" s="30" t="s">
        <v>17</v>
      </c>
      <c r="E38" s="30" t="s">
        <v>18</v>
      </c>
      <c r="F38" s="30" t="s">
        <v>50</v>
      </c>
    </row>
    <row r="39" spans="1:16" x14ac:dyDescent="0.25">
      <c r="B39" s="41" t="s">
        <v>3</v>
      </c>
      <c r="C39" s="42">
        <f>C24*C57</f>
        <v>0</v>
      </c>
      <c r="D39" s="42">
        <f>D24*D57</f>
        <v>30</v>
      </c>
      <c r="E39" s="42">
        <f>E24*E57</f>
        <v>12</v>
      </c>
      <c r="F39" s="43">
        <f>SUM(C39:E39)</f>
        <v>42</v>
      </c>
      <c r="G39" s="42" t="str">
        <f>IF(F39&lt;C63,"BASSO",(IF(F39&lt;C62,"MEDIO","ALTO")))</f>
        <v>MEDIO</v>
      </c>
    </row>
    <row r="40" spans="1:16" x14ac:dyDescent="0.25">
      <c r="B40" s="44" t="s">
        <v>4</v>
      </c>
      <c r="C40" s="45">
        <f>C36*C58</f>
        <v>0</v>
      </c>
      <c r="D40" s="45">
        <f>D36*D58</f>
        <v>0</v>
      </c>
      <c r="E40" s="45">
        <f>E36*E58</f>
        <v>8</v>
      </c>
      <c r="F40" s="46">
        <f>SUM(C40:E40)</f>
        <v>8</v>
      </c>
      <c r="G40" s="45" t="str">
        <f>IF(F40&lt;C68,"BASSO",(IF(F40&lt;C67,"MEDIO","ALTO")))</f>
        <v>BASSO</v>
      </c>
    </row>
    <row r="41" spans="1:16" ht="15.75" x14ac:dyDescent="0.25">
      <c r="B41" s="47" t="s">
        <v>51</v>
      </c>
      <c r="C41" s="48"/>
      <c r="D41" s="48"/>
      <c r="E41" s="48"/>
      <c r="F41" s="48"/>
      <c r="G41" s="48" t="str">
        <f>IF(I44=2,J44,(IF(I45=2,J45,(IF(I46=2,J46,(IF(I47=2,J47,(IF(I48=2,J48,(IF(I49=2,J49,(IF(I50=2,J50,(IF(I51=2,J51,J52)))))))))))))))</f>
        <v>BASSO</v>
      </c>
    </row>
    <row r="42" spans="1:16" ht="13.5" customHeight="1" x14ac:dyDescent="0.25">
      <c r="K42" s="104" t="s">
        <v>52</v>
      </c>
      <c r="L42" s="104"/>
      <c r="M42" s="104"/>
      <c r="N42" s="104"/>
      <c r="O42" s="104"/>
      <c r="P42" s="104"/>
    </row>
    <row r="43" spans="1:16" ht="25.5" x14ac:dyDescent="0.25">
      <c r="B43" s="49"/>
      <c r="C43" s="49" t="s">
        <v>53</v>
      </c>
      <c r="D43" s="49" t="s">
        <v>54</v>
      </c>
      <c r="E43" s="49" t="s">
        <v>55</v>
      </c>
      <c r="F43" s="49"/>
      <c r="G43" s="49"/>
      <c r="H43" s="49"/>
      <c r="I43" s="49"/>
      <c r="J43" s="49"/>
      <c r="K43" s="50" t="s">
        <v>56</v>
      </c>
      <c r="L43" s="51"/>
      <c r="M43" s="51" t="s">
        <v>57</v>
      </c>
      <c r="N43" s="51"/>
      <c r="O43" s="51" t="s">
        <v>58</v>
      </c>
      <c r="P43" s="52"/>
    </row>
    <row r="44" spans="1:16" x14ac:dyDescent="0.25">
      <c r="B44" s="49"/>
      <c r="C44" s="49" t="s">
        <v>16</v>
      </c>
      <c r="D44" s="49" t="s">
        <v>16</v>
      </c>
      <c r="E44" s="49" t="s">
        <v>16</v>
      </c>
      <c r="F44" s="49"/>
      <c r="G44" s="49">
        <f>IF(G39=C44,1,0)</f>
        <v>0</v>
      </c>
      <c r="H44" s="49">
        <f>IF(G40=D44,1,0)</f>
        <v>0</v>
      </c>
      <c r="I44" s="49">
        <f t="shared" ref="I44:I52" si="0">SUM(G44:H44)</f>
        <v>0</v>
      </c>
      <c r="J44" s="49" t="str">
        <f t="shared" ref="J44:J52" si="1">IF(I44=2,E44,"  ")</f>
        <v xml:space="preserve">  </v>
      </c>
      <c r="K44" s="53" t="s">
        <v>59</v>
      </c>
      <c r="L44" s="54" t="str">
        <f t="shared" ref="L44:L52" si="2">P44</f>
        <v xml:space="preserve"> </v>
      </c>
      <c r="M44" s="55" t="s">
        <v>59</v>
      </c>
      <c r="N44" s="54" t="str">
        <f t="shared" ref="N44:N52" si="3">P44</f>
        <v xml:space="preserve"> </v>
      </c>
      <c r="O44" s="55" t="s">
        <v>60</v>
      </c>
      <c r="P44" s="54" t="str">
        <f t="shared" ref="P44:P52" si="4">IF(J44=O44,"x"," ")</f>
        <v xml:space="preserve"> </v>
      </c>
    </row>
    <row r="45" spans="1:16" x14ac:dyDescent="0.25">
      <c r="B45" s="49"/>
      <c r="C45" s="49" t="s">
        <v>16</v>
      </c>
      <c r="D45" s="49" t="s">
        <v>17</v>
      </c>
      <c r="E45" s="49" t="s">
        <v>61</v>
      </c>
      <c r="F45" s="49"/>
      <c r="G45" s="49">
        <f>IF(G39=C45,1,0)</f>
        <v>0</v>
      </c>
      <c r="H45" s="49">
        <f>IF(G40=D45,1,0)</f>
        <v>0</v>
      </c>
      <c r="I45" s="49">
        <f t="shared" si="0"/>
        <v>0</v>
      </c>
      <c r="J45" s="49" t="str">
        <f t="shared" si="1"/>
        <v xml:space="preserve">  </v>
      </c>
      <c r="K45" s="56" t="s">
        <v>60</v>
      </c>
      <c r="L45" s="57" t="str">
        <f t="shared" si="2"/>
        <v xml:space="preserve"> </v>
      </c>
      <c r="M45" s="58" t="s">
        <v>62</v>
      </c>
      <c r="N45" s="57" t="str">
        <f t="shared" si="3"/>
        <v xml:space="preserve"> </v>
      </c>
      <c r="O45" s="58" t="s">
        <v>63</v>
      </c>
      <c r="P45" s="57" t="str">
        <f t="shared" si="4"/>
        <v xml:space="preserve"> </v>
      </c>
    </row>
    <row r="46" spans="1:16" x14ac:dyDescent="0.25">
      <c r="B46" s="49"/>
      <c r="C46" s="49" t="s">
        <v>17</v>
      </c>
      <c r="D46" s="49" t="s">
        <v>16</v>
      </c>
      <c r="E46" s="49" t="s">
        <v>61</v>
      </c>
      <c r="F46" s="49"/>
      <c r="G46" s="49">
        <f>IF(G39=C46,1,0)</f>
        <v>1</v>
      </c>
      <c r="H46" s="49">
        <f>IF(G40=D46,1,0)</f>
        <v>0</v>
      </c>
      <c r="I46" s="49">
        <f t="shared" si="0"/>
        <v>1</v>
      </c>
      <c r="J46" s="49" t="str">
        <f t="shared" si="1"/>
        <v xml:space="preserve">  </v>
      </c>
      <c r="K46" s="56" t="s">
        <v>62</v>
      </c>
      <c r="L46" s="57" t="str">
        <f t="shared" si="2"/>
        <v xml:space="preserve"> </v>
      </c>
      <c r="M46" s="58" t="s">
        <v>60</v>
      </c>
      <c r="N46" s="57" t="str">
        <f t="shared" si="3"/>
        <v xml:space="preserve"> </v>
      </c>
      <c r="O46" s="58" t="s">
        <v>63</v>
      </c>
      <c r="P46" s="57" t="str">
        <f t="shared" si="4"/>
        <v xml:space="preserve"> </v>
      </c>
    </row>
    <row r="47" spans="1:16" x14ac:dyDescent="0.25">
      <c r="B47" s="49"/>
      <c r="C47" s="49" t="s">
        <v>16</v>
      </c>
      <c r="D47" s="49" t="s">
        <v>18</v>
      </c>
      <c r="E47" s="49" t="s">
        <v>17</v>
      </c>
      <c r="F47" s="49"/>
      <c r="G47" s="49">
        <f>IF(G39=C47,1,0)</f>
        <v>0</v>
      </c>
      <c r="H47" s="49">
        <f>IF(G40=D47,1,0)</f>
        <v>1</v>
      </c>
      <c r="I47" s="49">
        <f t="shared" si="0"/>
        <v>1</v>
      </c>
      <c r="J47" s="49" t="str">
        <f t="shared" si="1"/>
        <v xml:space="preserve">  </v>
      </c>
      <c r="K47" s="59" t="s">
        <v>60</v>
      </c>
      <c r="L47" s="60" t="str">
        <f t="shared" si="2"/>
        <v xml:space="preserve"> </v>
      </c>
      <c r="M47" s="61" t="s">
        <v>64</v>
      </c>
      <c r="N47" s="60" t="str">
        <f t="shared" si="3"/>
        <v xml:space="preserve"> </v>
      </c>
      <c r="O47" s="61" t="s">
        <v>62</v>
      </c>
      <c r="P47" s="60" t="str">
        <f t="shared" si="4"/>
        <v xml:space="preserve"> </v>
      </c>
    </row>
    <row r="48" spans="1:16" x14ac:dyDescent="0.25">
      <c r="B48" s="49"/>
      <c r="C48" s="49" t="s">
        <v>17</v>
      </c>
      <c r="D48" s="49" t="s">
        <v>17</v>
      </c>
      <c r="E48" s="49" t="s">
        <v>17</v>
      </c>
      <c r="F48" s="49"/>
      <c r="G48" s="49">
        <f>IF(G39=C48,1,0)</f>
        <v>1</v>
      </c>
      <c r="H48" s="49">
        <f>IF(G40=D48,1,0)</f>
        <v>0</v>
      </c>
      <c r="I48" s="49">
        <f t="shared" si="0"/>
        <v>1</v>
      </c>
      <c r="J48" s="49" t="str">
        <f t="shared" si="1"/>
        <v xml:space="preserve">  </v>
      </c>
      <c r="K48" s="59" t="s">
        <v>62</v>
      </c>
      <c r="L48" s="60" t="str">
        <f t="shared" si="2"/>
        <v xml:space="preserve"> </v>
      </c>
      <c r="M48" s="61" t="s">
        <v>62</v>
      </c>
      <c r="N48" s="60" t="str">
        <f t="shared" si="3"/>
        <v xml:space="preserve"> </v>
      </c>
      <c r="O48" s="61" t="s">
        <v>62</v>
      </c>
      <c r="P48" s="60" t="str">
        <f t="shared" si="4"/>
        <v xml:space="preserve"> </v>
      </c>
    </row>
    <row r="49" spans="2:16" x14ac:dyDescent="0.25">
      <c r="B49" s="49"/>
      <c r="C49" s="49" t="s">
        <v>18</v>
      </c>
      <c r="D49" s="49" t="s">
        <v>16</v>
      </c>
      <c r="E49" s="49" t="s">
        <v>17</v>
      </c>
      <c r="F49" s="49"/>
      <c r="G49" s="49">
        <f>IF(G39=C49,1,0)</f>
        <v>0</v>
      </c>
      <c r="H49" s="49">
        <f>IF(G40=D49,1,0)</f>
        <v>0</v>
      </c>
      <c r="I49" s="49">
        <f t="shared" si="0"/>
        <v>0</v>
      </c>
      <c r="J49" s="49" t="str">
        <f t="shared" si="1"/>
        <v xml:space="preserve">  </v>
      </c>
      <c r="K49" s="59" t="s">
        <v>65</v>
      </c>
      <c r="L49" s="60" t="str">
        <f t="shared" si="2"/>
        <v xml:space="preserve"> </v>
      </c>
      <c r="M49" s="61" t="s">
        <v>60</v>
      </c>
      <c r="N49" s="60" t="str">
        <f t="shared" si="3"/>
        <v xml:space="preserve"> </v>
      </c>
      <c r="O49" s="61" t="s">
        <v>62</v>
      </c>
      <c r="P49" s="60" t="str">
        <f t="shared" si="4"/>
        <v xml:space="preserve"> </v>
      </c>
    </row>
    <row r="50" spans="2:16" x14ac:dyDescent="0.25">
      <c r="B50" s="49"/>
      <c r="C50" s="49" t="s">
        <v>17</v>
      </c>
      <c r="D50" s="49" t="s">
        <v>18</v>
      </c>
      <c r="E50" s="49" t="s">
        <v>18</v>
      </c>
      <c r="F50" s="49"/>
      <c r="G50" s="49">
        <f>IF(G39=C50,1,0)</f>
        <v>1</v>
      </c>
      <c r="H50" s="49">
        <f>IF(G40=D50,1,0)</f>
        <v>1</v>
      </c>
      <c r="I50" s="49">
        <f t="shared" si="0"/>
        <v>2</v>
      </c>
      <c r="J50" s="49" t="str">
        <f t="shared" si="1"/>
        <v>BASSO</v>
      </c>
      <c r="K50" s="62" t="s">
        <v>62</v>
      </c>
      <c r="L50" s="63" t="str">
        <f t="shared" si="2"/>
        <v>x</v>
      </c>
      <c r="M50" s="64" t="s">
        <v>65</v>
      </c>
      <c r="N50" s="63" t="str">
        <f t="shared" si="3"/>
        <v>x</v>
      </c>
      <c r="O50" s="64" t="s">
        <v>65</v>
      </c>
      <c r="P50" s="63" t="str">
        <f t="shared" si="4"/>
        <v>x</v>
      </c>
    </row>
    <row r="51" spans="2:16" x14ac:dyDescent="0.25">
      <c r="B51" s="49"/>
      <c r="C51" s="49" t="s">
        <v>18</v>
      </c>
      <c r="D51" s="49" t="s">
        <v>17</v>
      </c>
      <c r="E51" s="49" t="s">
        <v>18</v>
      </c>
      <c r="F51" s="49"/>
      <c r="G51" s="49">
        <f>IF(G39=C51,1,0)</f>
        <v>0</v>
      </c>
      <c r="H51" s="49">
        <f>IF(G40=D51,1,0)</f>
        <v>0</v>
      </c>
      <c r="I51" s="49">
        <f t="shared" si="0"/>
        <v>0</v>
      </c>
      <c r="J51" s="49" t="str">
        <f t="shared" si="1"/>
        <v xml:space="preserve">  </v>
      </c>
      <c r="K51" s="62" t="s">
        <v>65</v>
      </c>
      <c r="L51" s="63" t="str">
        <f t="shared" si="2"/>
        <v xml:space="preserve"> </v>
      </c>
      <c r="M51" s="64" t="s">
        <v>62</v>
      </c>
      <c r="N51" s="63" t="str">
        <f t="shared" si="3"/>
        <v xml:space="preserve"> </v>
      </c>
      <c r="O51" s="64" t="s">
        <v>65</v>
      </c>
      <c r="P51" s="63" t="str">
        <f t="shared" si="4"/>
        <v xml:space="preserve"> </v>
      </c>
    </row>
    <row r="52" spans="2:16" x14ac:dyDescent="0.25">
      <c r="B52" s="49"/>
      <c r="C52" s="49" t="s">
        <v>18</v>
      </c>
      <c r="D52" s="49" t="s">
        <v>18</v>
      </c>
      <c r="E52" s="49" t="s">
        <v>66</v>
      </c>
      <c r="F52" s="49"/>
      <c r="G52" s="49">
        <f>IF(G39=C52,1,0)</f>
        <v>0</v>
      </c>
      <c r="H52" s="49">
        <f>IF(G40=D52,1,0)</f>
        <v>1</v>
      </c>
      <c r="I52" s="49">
        <f t="shared" si="0"/>
        <v>1</v>
      </c>
      <c r="J52" s="49" t="str">
        <f t="shared" si="1"/>
        <v xml:space="preserve">  </v>
      </c>
      <c r="K52" s="65" t="s">
        <v>65</v>
      </c>
      <c r="L52" s="66" t="str">
        <f t="shared" si="2"/>
        <v xml:space="preserve"> </v>
      </c>
      <c r="M52" s="67" t="s">
        <v>65</v>
      </c>
      <c r="N52" s="66" t="str">
        <f t="shared" si="3"/>
        <v xml:space="preserve"> </v>
      </c>
      <c r="O52" s="67" t="s">
        <v>67</v>
      </c>
      <c r="P52" s="66" t="str">
        <f t="shared" si="4"/>
        <v xml:space="preserve"> </v>
      </c>
    </row>
    <row r="53" spans="2:16" x14ac:dyDescent="0.25">
      <c r="B53" s="49"/>
      <c r="C53" s="49"/>
      <c r="D53" s="49"/>
      <c r="E53" s="49"/>
      <c r="F53" s="49"/>
      <c r="G53" s="49"/>
      <c r="H53" s="49"/>
      <c r="I53" s="49"/>
      <c r="J53" s="49"/>
    </row>
    <row r="56" spans="2:16" x14ac:dyDescent="0.25">
      <c r="B56" s="68" t="s">
        <v>68</v>
      </c>
      <c r="C56" s="30" t="s">
        <v>16</v>
      </c>
      <c r="D56" s="30" t="s">
        <v>17</v>
      </c>
      <c r="E56" s="30" t="s">
        <v>18</v>
      </c>
      <c r="G56" s="69" t="s">
        <v>69</v>
      </c>
      <c r="H56" s="69" t="s">
        <v>70</v>
      </c>
      <c r="I56" s="69" t="s">
        <v>71</v>
      </c>
      <c r="J56" s="70"/>
      <c r="K56" s="70"/>
      <c r="L56" s="71"/>
      <c r="M56" s="71"/>
      <c r="N56" s="71"/>
      <c r="O56" s="71"/>
    </row>
    <row r="57" spans="2:16" x14ac:dyDescent="0.25">
      <c r="B57" s="68" t="s">
        <v>3</v>
      </c>
      <c r="C57" s="72">
        <v>9</v>
      </c>
      <c r="D57" s="72">
        <v>6</v>
      </c>
      <c r="E57" s="72">
        <v>3</v>
      </c>
      <c r="G57" s="69">
        <f>C57*9</f>
        <v>81</v>
      </c>
      <c r="H57" s="69">
        <f>D57*9</f>
        <v>54</v>
      </c>
      <c r="I57" s="69">
        <f>E57*9</f>
        <v>27</v>
      </c>
      <c r="J57" s="70"/>
      <c r="K57" s="70"/>
      <c r="L57" s="71"/>
      <c r="M57" s="71"/>
      <c r="N57" s="71"/>
      <c r="O57" s="71"/>
    </row>
    <row r="58" spans="2:16" x14ac:dyDescent="0.25">
      <c r="B58" s="68" t="s">
        <v>4</v>
      </c>
      <c r="C58" s="72">
        <v>6</v>
      </c>
      <c r="D58" s="72">
        <v>4</v>
      </c>
      <c r="E58" s="72">
        <v>2</v>
      </c>
      <c r="G58" s="69">
        <f>C58*4</f>
        <v>24</v>
      </c>
      <c r="H58" s="69">
        <f>D58*4</f>
        <v>16</v>
      </c>
      <c r="I58" s="69">
        <f>E58*4</f>
        <v>8</v>
      </c>
      <c r="J58" s="71"/>
      <c r="K58" s="71"/>
      <c r="L58" s="71"/>
      <c r="M58" s="71"/>
      <c r="N58" s="71"/>
      <c r="O58" s="71"/>
    </row>
    <row r="59" spans="2:16" x14ac:dyDescent="0.25">
      <c r="C59" s="73"/>
      <c r="D59" s="73"/>
      <c r="E59" s="73"/>
      <c r="J59" s="71"/>
      <c r="K59" s="71"/>
      <c r="L59" s="74"/>
      <c r="M59" s="71"/>
      <c r="N59" s="71"/>
      <c r="O59" s="71"/>
    </row>
    <row r="60" spans="2:16" x14ac:dyDescent="0.25">
      <c r="C60" s="73"/>
      <c r="D60" s="73"/>
      <c r="E60" s="73"/>
      <c r="J60" s="71"/>
      <c r="K60" s="71"/>
      <c r="L60" s="75"/>
      <c r="M60" s="71"/>
      <c r="N60" s="71"/>
      <c r="O60" s="71"/>
    </row>
    <row r="61" spans="2:16" x14ac:dyDescent="0.25">
      <c r="B61" s="76" t="s">
        <v>72</v>
      </c>
      <c r="C61" s="73"/>
      <c r="D61" s="73"/>
      <c r="E61" s="73"/>
      <c r="J61" s="71"/>
      <c r="K61" s="71"/>
      <c r="L61" s="75"/>
      <c r="M61" s="71"/>
      <c r="N61" s="71"/>
      <c r="O61" s="71"/>
    </row>
    <row r="62" spans="2:16" x14ac:dyDescent="0.25">
      <c r="B62" s="77" t="s">
        <v>73</v>
      </c>
      <c r="C62" s="72">
        <v>61</v>
      </c>
      <c r="D62" s="78" t="s">
        <v>74</v>
      </c>
      <c r="E62" s="79">
        <f>G57</f>
        <v>81</v>
      </c>
      <c r="J62" s="71"/>
      <c r="K62" s="71"/>
      <c r="L62" s="75"/>
      <c r="M62" s="71"/>
      <c r="N62" s="71"/>
      <c r="O62" s="71"/>
    </row>
    <row r="63" spans="2:16" x14ac:dyDescent="0.25">
      <c r="B63" s="77" t="s">
        <v>75</v>
      </c>
      <c r="C63" s="72">
        <v>40</v>
      </c>
      <c r="D63" s="78" t="s">
        <v>74</v>
      </c>
      <c r="E63" s="72">
        <v>60</v>
      </c>
      <c r="J63" s="71"/>
      <c r="K63" s="71"/>
      <c r="L63" s="74"/>
      <c r="M63" s="71"/>
      <c r="N63" s="71"/>
      <c r="O63" s="71"/>
    </row>
    <row r="64" spans="2:16" x14ac:dyDescent="0.25">
      <c r="B64" s="77" t="s">
        <v>76</v>
      </c>
      <c r="C64" s="79">
        <f>I57</f>
        <v>27</v>
      </c>
      <c r="D64" s="78" t="s">
        <v>74</v>
      </c>
      <c r="E64" s="72">
        <v>39</v>
      </c>
      <c r="J64" s="71"/>
      <c r="K64" s="71"/>
      <c r="L64" s="75"/>
      <c r="M64" s="71"/>
      <c r="N64" s="71"/>
      <c r="O64" s="71"/>
    </row>
    <row r="65" spans="2:15" x14ac:dyDescent="0.25">
      <c r="B65" s="68"/>
      <c r="C65" s="73"/>
      <c r="D65" s="73"/>
      <c r="E65" s="73"/>
      <c r="J65" s="71"/>
      <c r="K65" s="71"/>
      <c r="L65" s="75"/>
      <c r="M65" s="71"/>
      <c r="N65" s="71"/>
      <c r="O65" s="71"/>
    </row>
    <row r="66" spans="2:15" x14ac:dyDescent="0.25">
      <c r="B66" s="76" t="s">
        <v>77</v>
      </c>
      <c r="C66" s="73"/>
      <c r="D66" s="73"/>
      <c r="E66" s="73"/>
      <c r="J66" s="71"/>
      <c r="K66" s="71"/>
      <c r="L66" s="75"/>
      <c r="M66" s="71"/>
      <c r="N66" s="71"/>
      <c r="O66" s="71"/>
    </row>
    <row r="67" spans="2:15" x14ac:dyDescent="0.25">
      <c r="B67" s="77" t="s">
        <v>73</v>
      </c>
      <c r="C67" s="72">
        <v>18</v>
      </c>
      <c r="D67" s="78" t="s">
        <v>74</v>
      </c>
      <c r="E67" s="79">
        <f>G58</f>
        <v>24</v>
      </c>
    </row>
    <row r="68" spans="2:15" x14ac:dyDescent="0.25">
      <c r="B68" s="77" t="s">
        <v>75</v>
      </c>
      <c r="C68" s="72">
        <v>11</v>
      </c>
      <c r="D68" s="78" t="s">
        <v>74</v>
      </c>
      <c r="E68" s="72">
        <v>17</v>
      </c>
    </row>
    <row r="69" spans="2:15" x14ac:dyDescent="0.25">
      <c r="B69" s="77" t="s">
        <v>76</v>
      </c>
      <c r="C69" s="79">
        <f>I58</f>
        <v>8</v>
      </c>
      <c r="D69" s="78" t="s">
        <v>74</v>
      </c>
      <c r="E69" s="72">
        <v>10</v>
      </c>
    </row>
  </sheetData>
  <mergeCells count="6">
    <mergeCell ref="K42:P42"/>
    <mergeCell ref="A4:B4"/>
    <mergeCell ref="C4:E4"/>
    <mergeCell ref="A26:B26"/>
    <mergeCell ref="C26:E26"/>
    <mergeCell ref="J28:O28"/>
  </mergeCells>
  <pageMargins left="0.23611111111111099" right="0.31527777777777799" top="0.35416666666666702" bottom="0.31527777777777799" header="0.51180555555555496" footer="0.51180555555555496"/>
  <pageSetup paperSize="9" firstPageNumber="0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L69"/>
  <sheetViews>
    <sheetView topLeftCell="B26" zoomScale="150" zoomScaleNormal="150" workbookViewId="0">
      <selection activeCell="B2" sqref="B2"/>
    </sheetView>
  </sheetViews>
  <sheetFormatPr defaultRowHeight="15" x14ac:dyDescent="0.25"/>
  <cols>
    <col min="1" max="1" width="3.28515625" style="17" customWidth="1"/>
    <col min="2" max="2" width="76.140625" style="17" customWidth="1"/>
    <col min="3" max="3" width="5.140625" style="17" customWidth="1"/>
    <col min="4" max="4" width="6.28515625" style="17" customWidth="1"/>
    <col min="5" max="5" width="6.140625" style="17" customWidth="1"/>
    <col min="6" max="6" width="3.85546875" style="17" customWidth="1"/>
    <col min="7" max="7" width="8.140625" style="17" customWidth="1"/>
    <col min="8" max="8" width="4" style="17" customWidth="1"/>
    <col min="9" max="9" width="10.5703125" style="17" customWidth="1"/>
    <col min="10" max="64" width="9.140625" style="17" customWidth="1"/>
  </cols>
  <sheetData>
    <row r="1" spans="1:9" x14ac:dyDescent="0.25">
      <c r="B1" s="18" t="s">
        <v>12</v>
      </c>
    </row>
    <row r="2" spans="1:9" ht="29.25" customHeight="1" x14ac:dyDescent="0.25">
      <c r="B2" s="19" t="s">
        <v>104</v>
      </c>
      <c r="C2" s="19"/>
      <c r="D2" s="19"/>
      <c r="E2" s="19"/>
    </row>
    <row r="3" spans="1:9" ht="40.5" customHeight="1" x14ac:dyDescent="0.25">
      <c r="B3" s="80" t="s">
        <v>87</v>
      </c>
      <c r="C3" s="21"/>
      <c r="D3" s="21"/>
      <c r="E3" s="21"/>
    </row>
    <row r="4" spans="1:9" ht="12.75" customHeight="1" x14ac:dyDescent="0.25">
      <c r="A4" s="105" t="s">
        <v>13</v>
      </c>
      <c r="B4" s="105"/>
      <c r="C4" s="105" t="s">
        <v>14</v>
      </c>
      <c r="D4" s="105"/>
      <c r="E4" s="105"/>
    </row>
    <row r="5" spans="1:9" x14ac:dyDescent="0.25">
      <c r="A5" s="22">
        <v>1</v>
      </c>
      <c r="B5" s="22" t="s">
        <v>15</v>
      </c>
      <c r="C5" s="23" t="s">
        <v>16</v>
      </c>
      <c r="D5" s="23" t="s">
        <v>17</v>
      </c>
      <c r="E5" s="23" t="s">
        <v>18</v>
      </c>
    </row>
    <row r="6" spans="1:9" ht="39" x14ac:dyDescent="0.25">
      <c r="A6" s="24"/>
      <c r="B6" s="25" t="s">
        <v>19</v>
      </c>
      <c r="C6" s="26" t="s">
        <v>20</v>
      </c>
      <c r="D6" s="26"/>
      <c r="E6" s="26"/>
      <c r="H6" s="27">
        <f>COUNTA(C6:E6)</f>
        <v>1</v>
      </c>
      <c r="I6" s="28" t="str">
        <f>IF(H6=1,"OK","VALORIZZARE UN LIVELLO")</f>
        <v>OK</v>
      </c>
    </row>
    <row r="7" spans="1:9" x14ac:dyDescent="0.25">
      <c r="A7" s="22">
        <v>2</v>
      </c>
      <c r="B7" s="22" t="s">
        <v>21</v>
      </c>
      <c r="C7" s="23" t="s">
        <v>16</v>
      </c>
      <c r="D7" s="23" t="s">
        <v>17</v>
      </c>
      <c r="E7" s="23" t="s">
        <v>18</v>
      </c>
      <c r="H7" s="27"/>
      <c r="I7" s="28"/>
    </row>
    <row r="8" spans="1:9" ht="26.25" x14ac:dyDescent="0.25">
      <c r="A8" s="24"/>
      <c r="B8" s="25" t="s">
        <v>22</v>
      </c>
      <c r="C8" s="26" t="s">
        <v>20</v>
      </c>
      <c r="D8" s="26"/>
      <c r="E8" s="26"/>
      <c r="H8" s="27">
        <f>COUNTA(C8:E8)</f>
        <v>1</v>
      </c>
      <c r="I8" s="28" t="str">
        <f>IF(H8=1,"OK","VALORIZZARE UN LIVELLO")</f>
        <v>OK</v>
      </c>
    </row>
    <row r="9" spans="1:9" x14ac:dyDescent="0.25">
      <c r="A9" s="22">
        <v>3</v>
      </c>
      <c r="B9" s="22" t="s">
        <v>23</v>
      </c>
      <c r="C9" s="23" t="s">
        <v>16</v>
      </c>
      <c r="D9" s="23" t="s">
        <v>17</v>
      </c>
      <c r="E9" s="23" t="s">
        <v>18</v>
      </c>
      <c r="H9" s="27"/>
      <c r="I9" s="28"/>
    </row>
    <row r="10" spans="1:9" ht="26.25" x14ac:dyDescent="0.25">
      <c r="A10" s="24"/>
      <c r="B10" s="25" t="s">
        <v>24</v>
      </c>
      <c r="C10" s="26" t="s">
        <v>20</v>
      </c>
      <c r="D10" s="26"/>
      <c r="E10" s="26"/>
      <c r="H10" s="27">
        <f>COUNTA(C10:E10)</f>
        <v>1</v>
      </c>
      <c r="I10" s="28" t="str">
        <f>IF(H10=1,"OK","VALORIZZARE UN LIVELLO")</f>
        <v>OK</v>
      </c>
    </row>
    <row r="11" spans="1:9" x14ac:dyDescent="0.25">
      <c r="A11" s="22">
        <v>4</v>
      </c>
      <c r="B11" s="22" t="s">
        <v>25</v>
      </c>
      <c r="C11" s="23" t="s">
        <v>16</v>
      </c>
      <c r="D11" s="23" t="s">
        <v>17</v>
      </c>
      <c r="E11" s="23" t="s">
        <v>18</v>
      </c>
      <c r="H11" s="27"/>
      <c r="I11" s="28"/>
    </row>
    <row r="12" spans="1:9" ht="51.75" x14ac:dyDescent="0.25">
      <c r="A12" s="24"/>
      <c r="B12" s="25" t="s">
        <v>26</v>
      </c>
      <c r="C12" s="26"/>
      <c r="D12" s="26" t="s">
        <v>20</v>
      </c>
      <c r="E12" s="26"/>
      <c r="H12" s="27">
        <f>COUNTA(C12:E12)</f>
        <v>1</v>
      </c>
      <c r="I12" s="28" t="str">
        <f>IF(H12=1,"OK","VALORIZZARE UN LIVELLO")</f>
        <v>OK</v>
      </c>
    </row>
    <row r="13" spans="1:9" x14ac:dyDescent="0.25">
      <c r="A13" s="22">
        <v>5</v>
      </c>
      <c r="B13" s="22" t="s">
        <v>27</v>
      </c>
      <c r="C13" s="23" t="s">
        <v>16</v>
      </c>
      <c r="D13" s="23" t="s">
        <v>17</v>
      </c>
      <c r="E13" s="23" t="s">
        <v>18</v>
      </c>
      <c r="H13" s="27"/>
      <c r="I13" s="28"/>
    </row>
    <row r="14" spans="1:9" ht="39" x14ac:dyDescent="0.25">
      <c r="A14" s="24"/>
      <c r="B14" s="25" t="s">
        <v>28</v>
      </c>
      <c r="C14" s="26" t="s">
        <v>20</v>
      </c>
      <c r="D14" s="26"/>
      <c r="E14" s="26"/>
      <c r="H14" s="27">
        <f>COUNTA(C14:E14)</f>
        <v>1</v>
      </c>
      <c r="I14" s="28" t="str">
        <f>IF(H14=1,"OK","VALORIZZARE UN LIVELLO")</f>
        <v>OK</v>
      </c>
    </row>
    <row r="15" spans="1:9" ht="34.5" customHeight="1" x14ac:dyDescent="0.25">
      <c r="A15" s="22">
        <v>6</v>
      </c>
      <c r="B15" s="22" t="s">
        <v>29</v>
      </c>
      <c r="C15" s="23" t="s">
        <v>16</v>
      </c>
      <c r="D15" s="23" t="s">
        <v>17</v>
      </c>
      <c r="E15" s="23" t="s">
        <v>18</v>
      </c>
      <c r="H15" s="27"/>
      <c r="I15" s="28"/>
    </row>
    <row r="16" spans="1:9" ht="21" x14ac:dyDescent="0.25">
      <c r="A16" s="24"/>
      <c r="B16" s="25" t="s">
        <v>30</v>
      </c>
      <c r="C16" s="26" t="s">
        <v>20</v>
      </c>
      <c r="D16" s="26"/>
      <c r="E16" s="26"/>
      <c r="H16" s="27">
        <f>COUNTA(C16:E16)</f>
        <v>1</v>
      </c>
      <c r="I16" s="28" t="str">
        <f>IF(H16=1,"OK","VALORIZZARE UN LIVELLO")</f>
        <v>OK</v>
      </c>
    </row>
    <row r="17" spans="1:15" x14ac:dyDescent="0.25">
      <c r="A17" s="22">
        <v>7</v>
      </c>
      <c r="B17" s="22" t="s">
        <v>31</v>
      </c>
      <c r="C17" s="23" t="s">
        <v>16</v>
      </c>
      <c r="D17" s="23" t="s">
        <v>17</v>
      </c>
      <c r="E17" s="23" t="s">
        <v>18</v>
      </c>
      <c r="H17" s="27"/>
      <c r="I17" s="28"/>
    </row>
    <row r="18" spans="1:15" ht="54" customHeight="1" x14ac:dyDescent="0.25">
      <c r="A18" s="24"/>
      <c r="B18" s="25" t="s">
        <v>32</v>
      </c>
      <c r="C18" s="26" t="s">
        <v>20</v>
      </c>
      <c r="D18" s="26"/>
      <c r="E18" s="26"/>
      <c r="H18" s="27">
        <f>COUNTA(C18:E18)</f>
        <v>1</v>
      </c>
      <c r="I18" s="28" t="str">
        <f>IF(H18=1,"OK","VALORIZZARE UN LIVELLO")</f>
        <v>OK</v>
      </c>
    </row>
    <row r="19" spans="1:15" x14ac:dyDescent="0.25">
      <c r="A19" s="22">
        <v>8</v>
      </c>
      <c r="B19" s="22" t="s">
        <v>33</v>
      </c>
      <c r="C19" s="23" t="s">
        <v>16</v>
      </c>
      <c r="D19" s="23" t="s">
        <v>17</v>
      </c>
      <c r="E19" s="23" t="s">
        <v>18</v>
      </c>
      <c r="H19" s="27"/>
      <c r="I19" s="28"/>
    </row>
    <row r="20" spans="1:15" ht="26.25" x14ac:dyDescent="0.25">
      <c r="A20" s="24"/>
      <c r="B20" s="25" t="s">
        <v>34</v>
      </c>
      <c r="C20" s="26"/>
      <c r="D20" s="26" t="s">
        <v>20</v>
      </c>
      <c r="E20" s="26"/>
      <c r="H20" s="27">
        <f>COUNTA(C20:E20)</f>
        <v>1</v>
      </c>
      <c r="I20" s="28" t="str">
        <f>IF(H20=1,"OK","VALORIZZARE UN LIVELLO")</f>
        <v>OK</v>
      </c>
    </row>
    <row r="21" spans="1:15" x14ac:dyDescent="0.25">
      <c r="A21" s="22">
        <v>9</v>
      </c>
      <c r="B21" s="22" t="s">
        <v>35</v>
      </c>
      <c r="C21" s="23" t="s">
        <v>16</v>
      </c>
      <c r="D21" s="23" t="s">
        <v>17</v>
      </c>
      <c r="E21" s="23" t="s">
        <v>18</v>
      </c>
      <c r="H21" s="27"/>
      <c r="I21" s="28"/>
    </row>
    <row r="22" spans="1:15" ht="26.25" x14ac:dyDescent="0.25">
      <c r="A22" s="24"/>
      <c r="B22" s="25" t="s">
        <v>36</v>
      </c>
      <c r="C22" s="29" t="s">
        <v>20</v>
      </c>
      <c r="D22" s="29"/>
      <c r="E22" s="29"/>
      <c r="H22" s="27">
        <f>COUNTA(C22:E22)</f>
        <v>1</v>
      </c>
      <c r="I22" s="28" t="str">
        <f>IF(H22=1,"OK","VALORIZZARE UN LIVELLO")</f>
        <v>OK</v>
      </c>
    </row>
    <row r="23" spans="1:15" x14ac:dyDescent="0.25">
      <c r="C23" s="30" t="s">
        <v>16</v>
      </c>
      <c r="D23" s="30" t="s">
        <v>17</v>
      </c>
      <c r="E23" s="30" t="s">
        <v>18</v>
      </c>
      <c r="H23" s="27"/>
      <c r="I23" s="28"/>
    </row>
    <row r="24" spans="1:15" x14ac:dyDescent="0.25">
      <c r="B24" s="31" t="s">
        <v>37</v>
      </c>
      <c r="C24" s="32">
        <f>COUNTA(C6,C8,C10,C12,C14,C16,C18,C20,C22)</f>
        <v>7</v>
      </c>
      <c r="D24" s="32">
        <f>COUNTA(D6,D8,D10,D12,D14,D16,D18,D20,D22)</f>
        <v>2</v>
      </c>
      <c r="E24" s="32">
        <f>COUNTA(E6,E8,E10,E12,E14,E16,E18,E20,E22)</f>
        <v>0</v>
      </c>
      <c r="H24" s="27">
        <f>SUM(C24:E24)</f>
        <v>9</v>
      </c>
      <c r="I24" s="28" t="str">
        <f>IF(H24=9,"OK","ERRORE TOTALI")</f>
        <v>OK</v>
      </c>
      <c r="L24" s="17" t="s">
        <v>38</v>
      </c>
    </row>
    <row r="25" spans="1:15" x14ac:dyDescent="0.25">
      <c r="H25" s="27"/>
      <c r="I25" s="28"/>
    </row>
    <row r="26" spans="1:15" ht="15.75" customHeight="1" x14ac:dyDescent="0.25">
      <c r="A26" s="106" t="s">
        <v>39</v>
      </c>
      <c r="B26" s="106"/>
      <c r="C26" s="107" t="s">
        <v>14</v>
      </c>
      <c r="D26" s="107"/>
      <c r="E26" s="107"/>
      <c r="H26" s="27"/>
      <c r="I26" s="28"/>
    </row>
    <row r="27" spans="1:15" x14ac:dyDescent="0.25">
      <c r="A27" s="33">
        <v>1</v>
      </c>
      <c r="B27" s="34" t="s">
        <v>40</v>
      </c>
      <c r="C27" s="23" t="s">
        <v>16</v>
      </c>
      <c r="D27" s="23" t="s">
        <v>17</v>
      </c>
      <c r="E27" s="23" t="s">
        <v>18</v>
      </c>
      <c r="H27" s="27"/>
      <c r="I27" s="28"/>
    </row>
    <row r="28" spans="1:15" ht="39.75" customHeight="1" x14ac:dyDescent="0.25">
      <c r="A28" s="35"/>
      <c r="B28" s="36" t="s">
        <v>41</v>
      </c>
      <c r="C28" s="26" t="s">
        <v>20</v>
      </c>
      <c r="D28" s="26"/>
      <c r="E28" s="26"/>
      <c r="H28" s="27">
        <f>COUNTA(C28:E28)</f>
        <v>1</v>
      </c>
      <c r="I28" s="28" t="str">
        <f>IF(H28=1,"OK","VALORIZZARE UN LIVELLO")</f>
        <v>OK</v>
      </c>
      <c r="J28" s="108"/>
      <c r="K28" s="108"/>
      <c r="L28" s="108"/>
      <c r="M28" s="108"/>
      <c r="N28" s="108"/>
      <c r="O28" s="108"/>
    </row>
    <row r="29" spans="1:15" x14ac:dyDescent="0.25">
      <c r="A29" s="33">
        <v>2</v>
      </c>
      <c r="B29" s="34" t="s">
        <v>42</v>
      </c>
      <c r="C29" s="23" t="s">
        <v>16</v>
      </c>
      <c r="D29" s="23" t="s">
        <v>17</v>
      </c>
      <c r="E29" s="23" t="s">
        <v>18</v>
      </c>
      <c r="H29" s="27"/>
      <c r="I29" s="28"/>
    </row>
    <row r="30" spans="1:15" ht="26.25" x14ac:dyDescent="0.25">
      <c r="A30" s="35"/>
      <c r="B30" s="36" t="s">
        <v>43</v>
      </c>
      <c r="C30" s="26"/>
      <c r="D30" s="26" t="s">
        <v>20</v>
      </c>
      <c r="E30" s="26"/>
      <c r="H30" s="27">
        <f>COUNTA(C30:E30)</f>
        <v>1</v>
      </c>
      <c r="I30" s="28" t="str">
        <f>IF(H30=1,"OK","VALORIZZARE UN LIVELLO")</f>
        <v>OK</v>
      </c>
    </row>
    <row r="31" spans="1:15" x14ac:dyDescent="0.25">
      <c r="A31" s="33">
        <v>3</v>
      </c>
      <c r="B31" s="34" t="s">
        <v>44</v>
      </c>
      <c r="C31" s="23" t="s">
        <v>16</v>
      </c>
      <c r="D31" s="23" t="s">
        <v>17</v>
      </c>
      <c r="E31" s="23" t="s">
        <v>18</v>
      </c>
      <c r="H31" s="27"/>
      <c r="I31" s="28"/>
    </row>
    <row r="32" spans="1:15" ht="26.25" x14ac:dyDescent="0.25">
      <c r="A32" s="35"/>
      <c r="B32" s="36" t="s">
        <v>45</v>
      </c>
      <c r="C32" s="26" t="s">
        <v>20</v>
      </c>
      <c r="D32" s="26"/>
      <c r="E32" s="26"/>
      <c r="H32" s="27">
        <f>COUNTA(C32:E32)</f>
        <v>1</v>
      </c>
      <c r="I32" s="28" t="str">
        <f>IF(H32=1,"OK","VALORIZZARE UN LIVELLO")</f>
        <v>OK</v>
      </c>
    </row>
    <row r="33" spans="1:16" x14ac:dyDescent="0.25">
      <c r="A33" s="33">
        <v>4</v>
      </c>
      <c r="B33" s="34" t="s">
        <v>46</v>
      </c>
      <c r="C33" s="23" t="s">
        <v>16</v>
      </c>
      <c r="D33" s="23" t="s">
        <v>17</v>
      </c>
      <c r="E33" s="23" t="s">
        <v>18</v>
      </c>
      <c r="H33" s="27"/>
      <c r="I33" s="28"/>
    </row>
    <row r="34" spans="1:16" ht="39" x14ac:dyDescent="0.25">
      <c r="A34" s="35"/>
      <c r="B34" s="37" t="s">
        <v>47</v>
      </c>
      <c r="C34" s="26" t="s">
        <v>20</v>
      </c>
      <c r="D34" s="26"/>
      <c r="E34" s="26"/>
      <c r="H34" s="27">
        <f>COUNTA(C34:E34)</f>
        <v>1</v>
      </c>
      <c r="I34" s="28" t="str">
        <f>IF(H34=1,"OK","VALORIZZARE UN LIVELLO")</f>
        <v>OK</v>
      </c>
    </row>
    <row r="35" spans="1:16" x14ac:dyDescent="0.25">
      <c r="C35" s="38" t="s">
        <v>16</v>
      </c>
      <c r="D35" s="38" t="s">
        <v>17</v>
      </c>
      <c r="E35" s="38" t="s">
        <v>18</v>
      </c>
      <c r="H35" s="27"/>
      <c r="I35" s="28"/>
    </row>
    <row r="36" spans="1:16" x14ac:dyDescent="0.25">
      <c r="B36" s="39" t="s">
        <v>48</v>
      </c>
      <c r="C36" s="32">
        <f>COUNTA(C28,C30,C32,C34)</f>
        <v>3</v>
      </c>
      <c r="D36" s="32">
        <f>COUNTA(D28,D30,D32,D34)</f>
        <v>1</v>
      </c>
      <c r="E36" s="32">
        <f>COUNTA(E28,E30,E32,E34)</f>
        <v>0</v>
      </c>
      <c r="H36" s="27">
        <f>SUM(C36:E36)</f>
        <v>4</v>
      </c>
      <c r="I36" s="28" t="str">
        <f>IF(H36=4,"OK","ERRORE TOTALI")</f>
        <v>OK</v>
      </c>
      <c r="L36" s="17" t="s">
        <v>38</v>
      </c>
    </row>
    <row r="38" spans="1:16" ht="15.75" x14ac:dyDescent="0.25">
      <c r="B38" s="40" t="s">
        <v>49</v>
      </c>
      <c r="C38" s="30" t="s">
        <v>16</v>
      </c>
      <c r="D38" s="30" t="s">
        <v>17</v>
      </c>
      <c r="E38" s="30" t="s">
        <v>18</v>
      </c>
      <c r="F38" s="30" t="s">
        <v>50</v>
      </c>
    </row>
    <row r="39" spans="1:16" x14ac:dyDescent="0.25">
      <c r="B39" s="41" t="s">
        <v>3</v>
      </c>
      <c r="C39" s="42">
        <f>C24*C57</f>
        <v>63</v>
      </c>
      <c r="D39" s="42">
        <f>D24*D57</f>
        <v>12</v>
      </c>
      <c r="E39" s="42">
        <f>E24*E57</f>
        <v>0</v>
      </c>
      <c r="F39" s="43">
        <f>SUM(C39:E39)</f>
        <v>75</v>
      </c>
      <c r="G39" s="42" t="str">
        <f>IF(F39&lt;C63,"BASSO",(IF(F39&lt;C62,"MEDIO","ALTO")))</f>
        <v>ALTO</v>
      </c>
    </row>
    <row r="40" spans="1:16" x14ac:dyDescent="0.25">
      <c r="B40" s="44" t="s">
        <v>4</v>
      </c>
      <c r="C40" s="45">
        <f>C36*C58</f>
        <v>18</v>
      </c>
      <c r="D40" s="45">
        <f>D36*D58</f>
        <v>4</v>
      </c>
      <c r="E40" s="45">
        <f>E36*E58</f>
        <v>0</v>
      </c>
      <c r="F40" s="46">
        <f>SUM(C40:E40)</f>
        <v>22</v>
      </c>
      <c r="G40" s="45" t="str">
        <f>IF(F40&lt;C68,"BASSO",(IF(F40&lt;C67,"MEDIO","ALTO")))</f>
        <v>ALTO</v>
      </c>
    </row>
    <row r="41" spans="1:16" ht="15.75" x14ac:dyDescent="0.25">
      <c r="B41" s="47" t="s">
        <v>51</v>
      </c>
      <c r="C41" s="48"/>
      <c r="D41" s="48"/>
      <c r="E41" s="48"/>
      <c r="F41" s="48"/>
      <c r="G41" s="48" t="str">
        <f>IF(I44=2,J44,(IF(I45=2,J45,(IF(I46=2,J46,(IF(I47=2,J47,(IF(I48=2,J48,(IF(I49=2,J49,(IF(I50=2,J50,(IF(I51=2,J51,J52)))))))))))))))</f>
        <v>ALTO</v>
      </c>
    </row>
    <row r="42" spans="1:16" ht="13.5" customHeight="1" x14ac:dyDescent="0.25">
      <c r="K42" s="104" t="s">
        <v>52</v>
      </c>
      <c r="L42" s="104"/>
      <c r="M42" s="104"/>
      <c r="N42" s="104"/>
      <c r="O42" s="104"/>
      <c r="P42" s="104"/>
    </row>
    <row r="43" spans="1:16" ht="25.5" x14ac:dyDescent="0.25">
      <c r="B43" s="49"/>
      <c r="C43" s="49" t="s">
        <v>53</v>
      </c>
      <c r="D43" s="49" t="s">
        <v>54</v>
      </c>
      <c r="E43" s="49" t="s">
        <v>55</v>
      </c>
      <c r="F43" s="49"/>
      <c r="G43" s="49"/>
      <c r="H43" s="49"/>
      <c r="I43" s="49"/>
      <c r="J43" s="49"/>
      <c r="K43" s="50" t="s">
        <v>56</v>
      </c>
      <c r="L43" s="51"/>
      <c r="M43" s="51" t="s">
        <v>57</v>
      </c>
      <c r="N43" s="51"/>
      <c r="O43" s="51" t="s">
        <v>58</v>
      </c>
      <c r="P43" s="52"/>
    </row>
    <row r="44" spans="1:16" x14ac:dyDescent="0.25">
      <c r="B44" s="49"/>
      <c r="C44" s="49" t="s">
        <v>16</v>
      </c>
      <c r="D44" s="49" t="s">
        <v>16</v>
      </c>
      <c r="E44" s="49" t="s">
        <v>16</v>
      </c>
      <c r="F44" s="49"/>
      <c r="G44" s="49">
        <f>IF(G39=C44,1,0)</f>
        <v>1</v>
      </c>
      <c r="H44" s="49">
        <f>IF(G40=D44,1,0)</f>
        <v>1</v>
      </c>
      <c r="I44" s="49">
        <f t="shared" ref="I44:I52" si="0">SUM(G44:H44)</f>
        <v>2</v>
      </c>
      <c r="J44" s="49" t="str">
        <f t="shared" ref="J44:J52" si="1">IF(I44=2,E44,"  ")</f>
        <v>ALTO</v>
      </c>
      <c r="K44" s="53" t="s">
        <v>59</v>
      </c>
      <c r="L44" s="54" t="str">
        <f t="shared" ref="L44:L52" si="2">P44</f>
        <v>x</v>
      </c>
      <c r="M44" s="55" t="s">
        <v>59</v>
      </c>
      <c r="N44" s="54" t="str">
        <f t="shared" ref="N44:N52" si="3">P44</f>
        <v>x</v>
      </c>
      <c r="O44" s="55" t="s">
        <v>60</v>
      </c>
      <c r="P44" s="54" t="str">
        <f t="shared" ref="P44:P52" si="4">IF(J44=O44,"x"," ")</f>
        <v>x</v>
      </c>
    </row>
    <row r="45" spans="1:16" x14ac:dyDescent="0.25">
      <c r="B45" s="49"/>
      <c r="C45" s="49" t="s">
        <v>16</v>
      </c>
      <c r="D45" s="49" t="s">
        <v>17</v>
      </c>
      <c r="E45" s="49" t="s">
        <v>61</v>
      </c>
      <c r="F45" s="49"/>
      <c r="G45" s="49">
        <f>IF(G39=C45,1,0)</f>
        <v>1</v>
      </c>
      <c r="H45" s="49">
        <f>IF(G40=D45,1,0)</f>
        <v>0</v>
      </c>
      <c r="I45" s="49">
        <f t="shared" si="0"/>
        <v>1</v>
      </c>
      <c r="J45" s="49" t="str">
        <f t="shared" si="1"/>
        <v xml:space="preserve">  </v>
      </c>
      <c r="K45" s="56" t="s">
        <v>60</v>
      </c>
      <c r="L45" s="57" t="str">
        <f t="shared" si="2"/>
        <v xml:space="preserve"> </v>
      </c>
      <c r="M45" s="58" t="s">
        <v>62</v>
      </c>
      <c r="N45" s="57" t="str">
        <f t="shared" si="3"/>
        <v xml:space="preserve"> </v>
      </c>
      <c r="O45" s="58" t="s">
        <v>63</v>
      </c>
      <c r="P45" s="57" t="str">
        <f t="shared" si="4"/>
        <v xml:space="preserve"> </v>
      </c>
    </row>
    <row r="46" spans="1:16" x14ac:dyDescent="0.25">
      <c r="B46" s="49"/>
      <c r="C46" s="49" t="s">
        <v>17</v>
      </c>
      <c r="D46" s="49" t="s">
        <v>16</v>
      </c>
      <c r="E46" s="49" t="s">
        <v>61</v>
      </c>
      <c r="F46" s="49"/>
      <c r="G46" s="49">
        <f>IF(G39=C46,1,0)</f>
        <v>0</v>
      </c>
      <c r="H46" s="49">
        <f>IF(G40=D46,1,0)</f>
        <v>1</v>
      </c>
      <c r="I46" s="49">
        <f t="shared" si="0"/>
        <v>1</v>
      </c>
      <c r="J46" s="49" t="str">
        <f t="shared" si="1"/>
        <v xml:space="preserve">  </v>
      </c>
      <c r="K46" s="56" t="s">
        <v>62</v>
      </c>
      <c r="L46" s="57" t="str">
        <f t="shared" si="2"/>
        <v xml:space="preserve"> </v>
      </c>
      <c r="M46" s="58" t="s">
        <v>60</v>
      </c>
      <c r="N46" s="57" t="str">
        <f t="shared" si="3"/>
        <v xml:space="preserve"> </v>
      </c>
      <c r="O46" s="58" t="s">
        <v>63</v>
      </c>
      <c r="P46" s="57" t="str">
        <f t="shared" si="4"/>
        <v xml:space="preserve"> </v>
      </c>
    </row>
    <row r="47" spans="1:16" x14ac:dyDescent="0.25">
      <c r="B47" s="49"/>
      <c r="C47" s="49" t="s">
        <v>16</v>
      </c>
      <c r="D47" s="49" t="s">
        <v>18</v>
      </c>
      <c r="E47" s="49" t="s">
        <v>17</v>
      </c>
      <c r="F47" s="49"/>
      <c r="G47" s="49">
        <f>IF(G39=C47,1,0)</f>
        <v>1</v>
      </c>
      <c r="H47" s="49">
        <f>IF(G40=D47,1,0)</f>
        <v>0</v>
      </c>
      <c r="I47" s="49">
        <f t="shared" si="0"/>
        <v>1</v>
      </c>
      <c r="J47" s="49" t="str">
        <f t="shared" si="1"/>
        <v xml:space="preserve">  </v>
      </c>
      <c r="K47" s="59" t="s">
        <v>60</v>
      </c>
      <c r="L47" s="60" t="str">
        <f t="shared" si="2"/>
        <v xml:space="preserve"> </v>
      </c>
      <c r="M47" s="61" t="s">
        <v>64</v>
      </c>
      <c r="N47" s="60" t="str">
        <f t="shared" si="3"/>
        <v xml:space="preserve"> </v>
      </c>
      <c r="O47" s="61" t="s">
        <v>62</v>
      </c>
      <c r="P47" s="60" t="str">
        <f t="shared" si="4"/>
        <v xml:space="preserve"> </v>
      </c>
    </row>
    <row r="48" spans="1:16" x14ac:dyDescent="0.25">
      <c r="B48" s="49"/>
      <c r="C48" s="49" t="s">
        <v>17</v>
      </c>
      <c r="D48" s="49" t="s">
        <v>17</v>
      </c>
      <c r="E48" s="49" t="s">
        <v>17</v>
      </c>
      <c r="F48" s="49"/>
      <c r="G48" s="49">
        <f>IF(G39=C48,1,0)</f>
        <v>0</v>
      </c>
      <c r="H48" s="49">
        <f>IF(G40=D48,1,0)</f>
        <v>0</v>
      </c>
      <c r="I48" s="49">
        <f t="shared" si="0"/>
        <v>0</v>
      </c>
      <c r="J48" s="49" t="str">
        <f t="shared" si="1"/>
        <v xml:space="preserve">  </v>
      </c>
      <c r="K48" s="59" t="s">
        <v>62</v>
      </c>
      <c r="L48" s="60" t="str">
        <f t="shared" si="2"/>
        <v xml:space="preserve"> </v>
      </c>
      <c r="M48" s="61" t="s">
        <v>62</v>
      </c>
      <c r="N48" s="60" t="str">
        <f t="shared" si="3"/>
        <v xml:space="preserve"> </v>
      </c>
      <c r="O48" s="61" t="s">
        <v>62</v>
      </c>
      <c r="P48" s="60" t="str">
        <f t="shared" si="4"/>
        <v xml:space="preserve"> </v>
      </c>
    </row>
    <row r="49" spans="2:16" x14ac:dyDescent="0.25">
      <c r="B49" s="49"/>
      <c r="C49" s="49" t="s">
        <v>18</v>
      </c>
      <c r="D49" s="49" t="s">
        <v>16</v>
      </c>
      <c r="E49" s="49" t="s">
        <v>17</v>
      </c>
      <c r="F49" s="49"/>
      <c r="G49" s="49">
        <f>IF(G39=C49,1,0)</f>
        <v>0</v>
      </c>
      <c r="H49" s="49">
        <f>IF(G40=D49,1,0)</f>
        <v>1</v>
      </c>
      <c r="I49" s="49">
        <f t="shared" si="0"/>
        <v>1</v>
      </c>
      <c r="J49" s="49" t="str">
        <f t="shared" si="1"/>
        <v xml:space="preserve">  </v>
      </c>
      <c r="K49" s="59" t="s">
        <v>65</v>
      </c>
      <c r="L49" s="60" t="str">
        <f t="shared" si="2"/>
        <v xml:space="preserve"> </v>
      </c>
      <c r="M49" s="61" t="s">
        <v>60</v>
      </c>
      <c r="N49" s="60" t="str">
        <f t="shared" si="3"/>
        <v xml:space="preserve"> </v>
      </c>
      <c r="O49" s="61" t="s">
        <v>62</v>
      </c>
      <c r="P49" s="60" t="str">
        <f t="shared" si="4"/>
        <v xml:space="preserve"> </v>
      </c>
    </row>
    <row r="50" spans="2:16" x14ac:dyDescent="0.25">
      <c r="B50" s="49"/>
      <c r="C50" s="49" t="s">
        <v>17</v>
      </c>
      <c r="D50" s="49" t="s">
        <v>18</v>
      </c>
      <c r="E50" s="49" t="s">
        <v>18</v>
      </c>
      <c r="F50" s="49"/>
      <c r="G50" s="49">
        <f>IF(G39=C50,1,0)</f>
        <v>0</v>
      </c>
      <c r="H50" s="49">
        <f>IF(G40=D50,1,0)</f>
        <v>0</v>
      </c>
      <c r="I50" s="49">
        <f t="shared" si="0"/>
        <v>0</v>
      </c>
      <c r="J50" s="49" t="str">
        <f t="shared" si="1"/>
        <v xml:space="preserve">  </v>
      </c>
      <c r="K50" s="62" t="s">
        <v>62</v>
      </c>
      <c r="L50" s="63" t="str">
        <f t="shared" si="2"/>
        <v xml:space="preserve"> </v>
      </c>
      <c r="M50" s="64" t="s">
        <v>65</v>
      </c>
      <c r="N50" s="63" t="str">
        <f t="shared" si="3"/>
        <v xml:space="preserve"> </v>
      </c>
      <c r="O50" s="64" t="s">
        <v>65</v>
      </c>
      <c r="P50" s="63" t="str">
        <f t="shared" si="4"/>
        <v xml:space="preserve"> </v>
      </c>
    </row>
    <row r="51" spans="2:16" x14ac:dyDescent="0.25">
      <c r="B51" s="49"/>
      <c r="C51" s="49" t="s">
        <v>18</v>
      </c>
      <c r="D51" s="49" t="s">
        <v>17</v>
      </c>
      <c r="E51" s="49" t="s">
        <v>18</v>
      </c>
      <c r="F51" s="49"/>
      <c r="G51" s="49">
        <f>IF(G39=C51,1,0)</f>
        <v>0</v>
      </c>
      <c r="H51" s="49">
        <f>IF(G40=D51,1,0)</f>
        <v>0</v>
      </c>
      <c r="I51" s="49">
        <f t="shared" si="0"/>
        <v>0</v>
      </c>
      <c r="J51" s="49" t="str">
        <f t="shared" si="1"/>
        <v xml:space="preserve">  </v>
      </c>
      <c r="K51" s="62" t="s">
        <v>65</v>
      </c>
      <c r="L51" s="63" t="str">
        <f t="shared" si="2"/>
        <v xml:space="preserve"> </v>
      </c>
      <c r="M51" s="64" t="s">
        <v>62</v>
      </c>
      <c r="N51" s="63" t="str">
        <f t="shared" si="3"/>
        <v xml:space="preserve"> </v>
      </c>
      <c r="O51" s="64" t="s">
        <v>65</v>
      </c>
      <c r="P51" s="63" t="str">
        <f t="shared" si="4"/>
        <v xml:space="preserve"> </v>
      </c>
    </row>
    <row r="52" spans="2:16" x14ac:dyDescent="0.25">
      <c r="B52" s="49"/>
      <c r="C52" s="49" t="s">
        <v>18</v>
      </c>
      <c r="D52" s="49" t="s">
        <v>18</v>
      </c>
      <c r="E52" s="49" t="s">
        <v>66</v>
      </c>
      <c r="F52" s="49"/>
      <c r="G52" s="49">
        <f>IF(G39=C52,1,0)</f>
        <v>0</v>
      </c>
      <c r="H52" s="49">
        <f>IF(G40=D52,1,0)</f>
        <v>0</v>
      </c>
      <c r="I52" s="49">
        <f t="shared" si="0"/>
        <v>0</v>
      </c>
      <c r="J52" s="49" t="str">
        <f t="shared" si="1"/>
        <v xml:space="preserve">  </v>
      </c>
      <c r="K52" s="65" t="s">
        <v>65</v>
      </c>
      <c r="L52" s="66" t="str">
        <f t="shared" si="2"/>
        <v xml:space="preserve"> </v>
      </c>
      <c r="M52" s="67" t="s">
        <v>65</v>
      </c>
      <c r="N52" s="66" t="str">
        <f t="shared" si="3"/>
        <v xml:space="preserve"> </v>
      </c>
      <c r="O52" s="67" t="s">
        <v>67</v>
      </c>
      <c r="P52" s="66" t="str">
        <f t="shared" si="4"/>
        <v xml:space="preserve"> </v>
      </c>
    </row>
    <row r="53" spans="2:16" x14ac:dyDescent="0.25">
      <c r="B53" s="49"/>
      <c r="C53" s="49"/>
      <c r="D53" s="49"/>
      <c r="E53" s="49"/>
      <c r="F53" s="49"/>
      <c r="G53" s="49"/>
      <c r="H53" s="49"/>
      <c r="I53" s="49"/>
      <c r="J53" s="49"/>
    </row>
    <row r="56" spans="2:16" x14ac:dyDescent="0.25">
      <c r="B56" s="68" t="s">
        <v>68</v>
      </c>
      <c r="C56" s="30" t="s">
        <v>16</v>
      </c>
      <c r="D56" s="30" t="s">
        <v>17</v>
      </c>
      <c r="E56" s="30" t="s">
        <v>18</v>
      </c>
      <c r="G56" s="69" t="s">
        <v>69</v>
      </c>
      <c r="H56" s="69" t="s">
        <v>70</v>
      </c>
      <c r="I56" s="69" t="s">
        <v>71</v>
      </c>
      <c r="J56" s="70"/>
      <c r="K56" s="70"/>
      <c r="L56" s="71"/>
      <c r="M56" s="71"/>
      <c r="N56" s="71"/>
      <c r="O56" s="71"/>
    </row>
    <row r="57" spans="2:16" x14ac:dyDescent="0.25">
      <c r="B57" s="68" t="s">
        <v>3</v>
      </c>
      <c r="C57" s="72">
        <v>9</v>
      </c>
      <c r="D57" s="72">
        <v>6</v>
      </c>
      <c r="E57" s="72">
        <v>3</v>
      </c>
      <c r="G57" s="69">
        <f>C57*9</f>
        <v>81</v>
      </c>
      <c r="H57" s="69">
        <f>D57*9</f>
        <v>54</v>
      </c>
      <c r="I57" s="69">
        <f>E57*9</f>
        <v>27</v>
      </c>
      <c r="J57" s="70"/>
      <c r="K57" s="70"/>
      <c r="L57" s="71"/>
      <c r="M57" s="71"/>
      <c r="N57" s="71"/>
      <c r="O57" s="71"/>
    </row>
    <row r="58" spans="2:16" x14ac:dyDescent="0.25">
      <c r="B58" s="68" t="s">
        <v>4</v>
      </c>
      <c r="C58" s="72">
        <v>6</v>
      </c>
      <c r="D58" s="72">
        <v>4</v>
      </c>
      <c r="E58" s="72">
        <v>2</v>
      </c>
      <c r="G58" s="69">
        <f>C58*4</f>
        <v>24</v>
      </c>
      <c r="H58" s="69">
        <f>D58*4</f>
        <v>16</v>
      </c>
      <c r="I58" s="69">
        <f>E58*4</f>
        <v>8</v>
      </c>
      <c r="J58" s="71"/>
      <c r="K58" s="71"/>
      <c r="L58" s="71"/>
      <c r="M58" s="71"/>
      <c r="N58" s="71"/>
      <c r="O58" s="71"/>
    </row>
    <row r="59" spans="2:16" x14ac:dyDescent="0.25">
      <c r="C59" s="73"/>
      <c r="D59" s="73"/>
      <c r="E59" s="73"/>
      <c r="J59" s="71"/>
      <c r="K59" s="71"/>
      <c r="L59" s="74"/>
      <c r="M59" s="71"/>
      <c r="N59" s="71"/>
      <c r="O59" s="71"/>
    </row>
    <row r="60" spans="2:16" x14ac:dyDescent="0.25">
      <c r="C60" s="73"/>
      <c r="D60" s="73"/>
      <c r="E60" s="73"/>
      <c r="J60" s="71"/>
      <c r="K60" s="71"/>
      <c r="L60" s="75"/>
      <c r="M60" s="71"/>
      <c r="N60" s="71"/>
      <c r="O60" s="71"/>
    </row>
    <row r="61" spans="2:16" x14ac:dyDescent="0.25">
      <c r="B61" s="76" t="s">
        <v>72</v>
      </c>
      <c r="C61" s="73"/>
      <c r="D61" s="73"/>
      <c r="E61" s="73"/>
      <c r="J61" s="71"/>
      <c r="K61" s="71"/>
      <c r="L61" s="75"/>
      <c r="M61" s="71"/>
      <c r="N61" s="71"/>
      <c r="O61" s="71"/>
    </row>
    <row r="62" spans="2:16" x14ac:dyDescent="0.25">
      <c r="B62" s="77" t="s">
        <v>73</v>
      </c>
      <c r="C62" s="72">
        <v>61</v>
      </c>
      <c r="D62" s="78" t="s">
        <v>74</v>
      </c>
      <c r="E62" s="79">
        <f>G57</f>
        <v>81</v>
      </c>
      <c r="J62" s="71"/>
      <c r="K62" s="71"/>
      <c r="L62" s="75"/>
      <c r="M62" s="71"/>
      <c r="N62" s="71"/>
      <c r="O62" s="71"/>
    </row>
    <row r="63" spans="2:16" x14ac:dyDescent="0.25">
      <c r="B63" s="77" t="s">
        <v>75</v>
      </c>
      <c r="C63" s="72">
        <v>40</v>
      </c>
      <c r="D63" s="78" t="s">
        <v>74</v>
      </c>
      <c r="E63" s="72">
        <v>60</v>
      </c>
      <c r="J63" s="71"/>
      <c r="K63" s="71"/>
      <c r="L63" s="74"/>
      <c r="M63" s="71"/>
      <c r="N63" s="71"/>
      <c r="O63" s="71"/>
    </row>
    <row r="64" spans="2:16" x14ac:dyDescent="0.25">
      <c r="B64" s="77" t="s">
        <v>76</v>
      </c>
      <c r="C64" s="79">
        <f>I57</f>
        <v>27</v>
      </c>
      <c r="D64" s="78" t="s">
        <v>74</v>
      </c>
      <c r="E64" s="72">
        <v>39</v>
      </c>
      <c r="J64" s="71"/>
      <c r="K64" s="71"/>
      <c r="L64" s="75"/>
      <c r="M64" s="71"/>
      <c r="N64" s="71"/>
      <c r="O64" s="71"/>
    </row>
    <row r="65" spans="2:15" x14ac:dyDescent="0.25">
      <c r="B65" s="68"/>
      <c r="C65" s="73"/>
      <c r="D65" s="73"/>
      <c r="E65" s="73"/>
      <c r="J65" s="71"/>
      <c r="K65" s="71"/>
      <c r="L65" s="75"/>
      <c r="M65" s="71"/>
      <c r="N65" s="71"/>
      <c r="O65" s="71"/>
    </row>
    <row r="66" spans="2:15" x14ac:dyDescent="0.25">
      <c r="B66" s="76" t="s">
        <v>77</v>
      </c>
      <c r="C66" s="73"/>
      <c r="D66" s="73"/>
      <c r="E66" s="73"/>
      <c r="J66" s="71"/>
      <c r="K66" s="71"/>
      <c r="L66" s="75"/>
      <c r="M66" s="71"/>
      <c r="N66" s="71"/>
      <c r="O66" s="71"/>
    </row>
    <row r="67" spans="2:15" x14ac:dyDescent="0.25">
      <c r="B67" s="77" t="s">
        <v>73</v>
      </c>
      <c r="C67" s="72">
        <v>18</v>
      </c>
      <c r="D67" s="78" t="s">
        <v>74</v>
      </c>
      <c r="E67" s="79">
        <f>G58</f>
        <v>24</v>
      </c>
    </row>
    <row r="68" spans="2:15" x14ac:dyDescent="0.25">
      <c r="B68" s="77" t="s">
        <v>75</v>
      </c>
      <c r="C68" s="72">
        <v>11</v>
      </c>
      <c r="D68" s="78" t="s">
        <v>74</v>
      </c>
      <c r="E68" s="72">
        <v>17</v>
      </c>
    </row>
    <row r="69" spans="2:15" x14ac:dyDescent="0.25">
      <c r="B69" s="77" t="s">
        <v>76</v>
      </c>
      <c r="C69" s="79">
        <f>I58</f>
        <v>8</v>
      </c>
      <c r="D69" s="78" t="s">
        <v>74</v>
      </c>
      <c r="E69" s="72">
        <v>10</v>
      </c>
    </row>
  </sheetData>
  <mergeCells count="6">
    <mergeCell ref="K42:P42"/>
    <mergeCell ref="A4:B4"/>
    <mergeCell ref="C4:E4"/>
    <mergeCell ref="A26:B26"/>
    <mergeCell ref="C26:E26"/>
    <mergeCell ref="J28:O28"/>
  </mergeCells>
  <pageMargins left="0.23611111111111099" right="0.31527777777777799" top="0.35416666666666702" bottom="0.31527777777777799" header="0.51180555555555496" footer="0.51180555555555496"/>
  <pageSetup paperSize="9" firstPageNumber="0"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L69"/>
  <sheetViews>
    <sheetView topLeftCell="A4" zoomScale="136" zoomScaleNormal="136" workbookViewId="0">
      <selection activeCell="D17" sqref="D17"/>
    </sheetView>
  </sheetViews>
  <sheetFormatPr defaultRowHeight="15" x14ac:dyDescent="0.25"/>
  <cols>
    <col min="1" max="1" width="3.28515625" style="17" customWidth="1"/>
    <col min="2" max="2" width="76.140625" style="17" customWidth="1"/>
    <col min="3" max="3" width="5.140625" style="17" customWidth="1"/>
    <col min="4" max="4" width="6.28515625" style="17" customWidth="1"/>
    <col min="5" max="5" width="6.140625" style="17" customWidth="1"/>
    <col min="6" max="6" width="3.85546875" style="17" customWidth="1"/>
    <col min="7" max="7" width="8.140625" style="17" customWidth="1"/>
    <col min="8" max="8" width="4" style="17" customWidth="1"/>
    <col min="9" max="9" width="10.5703125" style="17" customWidth="1"/>
    <col min="10" max="64" width="9.140625" style="17" customWidth="1"/>
  </cols>
  <sheetData>
    <row r="1" spans="1:9" x14ac:dyDescent="0.25">
      <c r="B1" s="18" t="s">
        <v>12</v>
      </c>
    </row>
    <row r="2" spans="1:9" ht="29.25" customHeight="1" x14ac:dyDescent="0.25">
      <c r="B2" s="19" t="s">
        <v>104</v>
      </c>
      <c r="C2" s="19"/>
      <c r="D2" s="19"/>
      <c r="E2" s="19"/>
    </row>
    <row r="3" spans="1:9" ht="40.5" customHeight="1" x14ac:dyDescent="0.25">
      <c r="B3" s="80" t="s">
        <v>88</v>
      </c>
      <c r="C3" s="21"/>
      <c r="D3" s="21"/>
      <c r="E3" s="21"/>
    </row>
    <row r="4" spans="1:9" ht="12.75" customHeight="1" x14ac:dyDescent="0.25">
      <c r="A4" s="105" t="s">
        <v>13</v>
      </c>
      <c r="B4" s="105"/>
      <c r="C4" s="105" t="s">
        <v>14</v>
      </c>
      <c r="D4" s="105"/>
      <c r="E4" s="105"/>
    </row>
    <row r="5" spans="1:9" x14ac:dyDescent="0.25">
      <c r="A5" s="22">
        <v>1</v>
      </c>
      <c r="B5" s="22" t="s">
        <v>15</v>
      </c>
      <c r="C5" s="23" t="s">
        <v>16</v>
      </c>
      <c r="D5" s="23" t="s">
        <v>17</v>
      </c>
      <c r="E5" s="23" t="s">
        <v>18</v>
      </c>
    </row>
    <row r="6" spans="1:9" ht="39" x14ac:dyDescent="0.25">
      <c r="A6" s="24"/>
      <c r="B6" s="25" t="s">
        <v>19</v>
      </c>
      <c r="C6" s="26"/>
      <c r="D6" s="26" t="s">
        <v>20</v>
      </c>
      <c r="E6" s="26"/>
      <c r="H6" s="27">
        <f>COUNTA(C6:E6)</f>
        <v>1</v>
      </c>
      <c r="I6" s="28" t="str">
        <f>IF(H6=1,"OK","VALORIZZARE UN LIVELLO")</f>
        <v>OK</v>
      </c>
    </row>
    <row r="7" spans="1:9" x14ac:dyDescent="0.25">
      <c r="A7" s="22">
        <v>2</v>
      </c>
      <c r="B7" s="22" t="s">
        <v>21</v>
      </c>
      <c r="C7" s="23" t="s">
        <v>16</v>
      </c>
      <c r="D7" s="23" t="s">
        <v>17</v>
      </c>
      <c r="E7" s="23" t="s">
        <v>18</v>
      </c>
      <c r="H7" s="27"/>
      <c r="I7" s="28"/>
    </row>
    <row r="8" spans="1:9" ht="26.25" x14ac:dyDescent="0.25">
      <c r="A8" s="24"/>
      <c r="B8" s="25" t="s">
        <v>22</v>
      </c>
      <c r="C8" s="26"/>
      <c r="D8" s="26" t="s">
        <v>20</v>
      </c>
      <c r="E8" s="26"/>
      <c r="H8" s="27">
        <f>COUNTA(C8:E8)</f>
        <v>1</v>
      </c>
      <c r="I8" s="28" t="str">
        <f>IF(H8=1,"OK","VALORIZZARE UN LIVELLO")</f>
        <v>OK</v>
      </c>
    </row>
    <row r="9" spans="1:9" x14ac:dyDescent="0.25">
      <c r="A9" s="22">
        <v>3</v>
      </c>
      <c r="B9" s="22" t="s">
        <v>23</v>
      </c>
      <c r="C9" s="23" t="s">
        <v>16</v>
      </c>
      <c r="D9" s="23" t="s">
        <v>17</v>
      </c>
      <c r="E9" s="23" t="s">
        <v>18</v>
      </c>
      <c r="H9" s="27"/>
      <c r="I9" s="28"/>
    </row>
    <row r="10" spans="1:9" ht="26.25" x14ac:dyDescent="0.25">
      <c r="A10" s="24"/>
      <c r="B10" s="25" t="s">
        <v>24</v>
      </c>
      <c r="C10" s="26"/>
      <c r="D10" s="26" t="s">
        <v>20</v>
      </c>
      <c r="E10" s="26"/>
      <c r="H10" s="27">
        <f>COUNTA(C10:E10)</f>
        <v>1</v>
      </c>
      <c r="I10" s="28" t="str">
        <f>IF(H10=1,"OK","VALORIZZARE UN LIVELLO")</f>
        <v>OK</v>
      </c>
    </row>
    <row r="11" spans="1:9" x14ac:dyDescent="0.25">
      <c r="A11" s="22">
        <v>4</v>
      </c>
      <c r="B11" s="22" t="s">
        <v>25</v>
      </c>
      <c r="C11" s="23" t="s">
        <v>16</v>
      </c>
      <c r="D11" s="23" t="s">
        <v>17</v>
      </c>
      <c r="E11" s="23" t="s">
        <v>18</v>
      </c>
      <c r="H11" s="27"/>
      <c r="I11" s="28"/>
    </row>
    <row r="12" spans="1:9" ht="51.75" x14ac:dyDescent="0.25">
      <c r="A12" s="24"/>
      <c r="B12" s="25" t="s">
        <v>26</v>
      </c>
      <c r="C12" s="26"/>
      <c r="D12" s="26" t="s">
        <v>20</v>
      </c>
      <c r="E12" s="26"/>
      <c r="H12" s="27">
        <f>COUNTA(C12:E12)</f>
        <v>1</v>
      </c>
      <c r="I12" s="28" t="str">
        <f>IF(H12=1,"OK","VALORIZZARE UN LIVELLO")</f>
        <v>OK</v>
      </c>
    </row>
    <row r="13" spans="1:9" x14ac:dyDescent="0.25">
      <c r="A13" s="22">
        <v>5</v>
      </c>
      <c r="B13" s="22" t="s">
        <v>27</v>
      </c>
      <c r="C13" s="23" t="s">
        <v>16</v>
      </c>
      <c r="D13" s="23" t="s">
        <v>17</v>
      </c>
      <c r="E13" s="23" t="s">
        <v>18</v>
      </c>
      <c r="H13" s="27"/>
      <c r="I13" s="28"/>
    </row>
    <row r="14" spans="1:9" ht="39" x14ac:dyDescent="0.25">
      <c r="A14" s="24"/>
      <c r="B14" s="25" t="s">
        <v>28</v>
      </c>
      <c r="C14" s="26"/>
      <c r="D14" s="26" t="s">
        <v>20</v>
      </c>
      <c r="E14" s="26"/>
      <c r="H14" s="27">
        <f>COUNTA(C14:E14)</f>
        <v>1</v>
      </c>
      <c r="I14" s="28" t="str">
        <f>IF(H14=1,"OK","VALORIZZARE UN LIVELLO")</f>
        <v>OK</v>
      </c>
    </row>
    <row r="15" spans="1:9" ht="34.5" customHeight="1" x14ac:dyDescent="0.25">
      <c r="A15" s="22">
        <v>6</v>
      </c>
      <c r="B15" s="22" t="s">
        <v>29</v>
      </c>
      <c r="C15" s="23" t="s">
        <v>16</v>
      </c>
      <c r="D15" s="23" t="s">
        <v>17</v>
      </c>
      <c r="E15" s="23" t="s">
        <v>18</v>
      </c>
      <c r="H15" s="27"/>
      <c r="I15" s="28"/>
    </row>
    <row r="16" spans="1:9" ht="21" x14ac:dyDescent="0.25">
      <c r="A16" s="24"/>
      <c r="B16" s="25" t="s">
        <v>30</v>
      </c>
      <c r="C16" s="26"/>
      <c r="D16" s="26" t="s">
        <v>20</v>
      </c>
      <c r="E16" s="26"/>
      <c r="H16" s="27">
        <f>COUNTA(C16:E16)</f>
        <v>1</v>
      </c>
      <c r="I16" s="28" t="str">
        <f>IF(H16=1,"OK","VALORIZZARE UN LIVELLO")</f>
        <v>OK</v>
      </c>
    </row>
    <row r="17" spans="1:15" x14ac:dyDescent="0.25">
      <c r="A17" s="22">
        <v>7</v>
      </c>
      <c r="B17" s="22" t="s">
        <v>31</v>
      </c>
      <c r="C17" s="23" t="s">
        <v>16</v>
      </c>
      <c r="D17" s="23" t="s">
        <v>17</v>
      </c>
      <c r="E17" s="23" t="s">
        <v>18</v>
      </c>
      <c r="H17" s="27"/>
      <c r="I17" s="28"/>
    </row>
    <row r="18" spans="1:15" ht="54" customHeight="1" x14ac:dyDescent="0.25">
      <c r="A18" s="24"/>
      <c r="B18" s="25" t="s">
        <v>32</v>
      </c>
      <c r="C18" s="26"/>
      <c r="D18" s="26" t="s">
        <v>78</v>
      </c>
      <c r="E18" s="26"/>
      <c r="H18" s="27">
        <f>COUNTA(C18:E18)</f>
        <v>1</v>
      </c>
      <c r="I18" s="28" t="str">
        <f>IF(H18=1,"OK","VALORIZZARE UN LIVELLO")</f>
        <v>OK</v>
      </c>
    </row>
    <row r="19" spans="1:15" x14ac:dyDescent="0.25">
      <c r="A19" s="22">
        <v>8</v>
      </c>
      <c r="B19" s="22" t="s">
        <v>33</v>
      </c>
      <c r="C19" s="23" t="s">
        <v>16</v>
      </c>
      <c r="D19" s="23" t="s">
        <v>17</v>
      </c>
      <c r="E19" s="23" t="s">
        <v>18</v>
      </c>
      <c r="H19" s="27"/>
      <c r="I19" s="28"/>
    </row>
    <row r="20" spans="1:15" ht="26.25" x14ac:dyDescent="0.25">
      <c r="A20" s="24"/>
      <c r="B20" s="25" t="s">
        <v>34</v>
      </c>
      <c r="C20" s="26"/>
      <c r="D20" s="26" t="s">
        <v>78</v>
      </c>
      <c r="E20" s="26"/>
      <c r="H20" s="27">
        <f>COUNTA(C20:E20)</f>
        <v>1</v>
      </c>
      <c r="I20" s="28" t="str">
        <f>IF(H20=1,"OK","VALORIZZARE UN LIVELLO")</f>
        <v>OK</v>
      </c>
    </row>
    <row r="21" spans="1:15" x14ac:dyDescent="0.25">
      <c r="A21" s="22">
        <v>9</v>
      </c>
      <c r="B21" s="22" t="s">
        <v>35</v>
      </c>
      <c r="C21" s="23" t="s">
        <v>16</v>
      </c>
      <c r="D21" s="23" t="s">
        <v>17</v>
      </c>
      <c r="E21" s="23" t="s">
        <v>18</v>
      </c>
      <c r="H21" s="27"/>
      <c r="I21" s="28"/>
    </row>
    <row r="22" spans="1:15" ht="26.25" x14ac:dyDescent="0.25">
      <c r="A22" s="24"/>
      <c r="B22" s="25" t="s">
        <v>36</v>
      </c>
      <c r="C22" s="29"/>
      <c r="D22" s="29" t="s">
        <v>20</v>
      </c>
      <c r="E22" s="29"/>
      <c r="H22" s="27">
        <f>COUNTA(C22:E22)</f>
        <v>1</v>
      </c>
      <c r="I22" s="28" t="str">
        <f>IF(H22=1,"OK","VALORIZZARE UN LIVELLO")</f>
        <v>OK</v>
      </c>
    </row>
    <row r="23" spans="1:15" x14ac:dyDescent="0.25">
      <c r="C23" s="30" t="s">
        <v>16</v>
      </c>
      <c r="D23" s="30" t="s">
        <v>17</v>
      </c>
      <c r="E23" s="30" t="s">
        <v>18</v>
      </c>
      <c r="H23" s="27"/>
      <c r="I23" s="28"/>
    </row>
    <row r="24" spans="1:15" x14ac:dyDescent="0.25">
      <c r="B24" s="31" t="s">
        <v>37</v>
      </c>
      <c r="C24" s="32">
        <f>COUNTA(C6,C8,C10,C12,C14,C16,C18,C20,C22)</f>
        <v>0</v>
      </c>
      <c r="D24" s="32">
        <f>COUNTA(D6,D8,D10,D12,D14,D16,D18,D20,D22)</f>
        <v>9</v>
      </c>
      <c r="E24" s="32">
        <f>COUNTA(E6,E8,E10,E12,E14,E16,E18,E20,E22)</f>
        <v>0</v>
      </c>
      <c r="H24" s="27">
        <f>SUM(C24:E24)</f>
        <v>9</v>
      </c>
      <c r="I24" s="28" t="str">
        <f>IF(H24=9,"OK","ERRORE TOTALI")</f>
        <v>OK</v>
      </c>
      <c r="L24" s="17" t="s">
        <v>38</v>
      </c>
    </row>
    <row r="25" spans="1:15" x14ac:dyDescent="0.25">
      <c r="H25" s="27"/>
      <c r="I25" s="28"/>
    </row>
    <row r="26" spans="1:15" ht="15.75" customHeight="1" x14ac:dyDescent="0.25">
      <c r="A26" s="106" t="s">
        <v>39</v>
      </c>
      <c r="B26" s="106"/>
      <c r="C26" s="107" t="s">
        <v>14</v>
      </c>
      <c r="D26" s="107"/>
      <c r="E26" s="107"/>
      <c r="H26" s="27"/>
      <c r="I26" s="28"/>
    </row>
    <row r="27" spans="1:15" x14ac:dyDescent="0.25">
      <c r="A27" s="33">
        <v>1</v>
      </c>
      <c r="B27" s="34" t="s">
        <v>40</v>
      </c>
      <c r="C27" s="23" t="s">
        <v>16</v>
      </c>
      <c r="D27" s="23" t="s">
        <v>17</v>
      </c>
      <c r="E27" s="23" t="s">
        <v>18</v>
      </c>
      <c r="H27" s="27"/>
      <c r="I27" s="28"/>
    </row>
    <row r="28" spans="1:15" ht="39.75" customHeight="1" x14ac:dyDescent="0.25">
      <c r="A28" s="35"/>
      <c r="B28" s="36" t="s">
        <v>41</v>
      </c>
      <c r="C28" s="26"/>
      <c r="D28" s="26" t="s">
        <v>20</v>
      </c>
      <c r="E28" s="26"/>
      <c r="H28" s="27">
        <f>COUNTA(C28:E28)</f>
        <v>1</v>
      </c>
      <c r="I28" s="28" t="str">
        <f>IF(H28=1,"OK","VALORIZZARE UN LIVELLO")</f>
        <v>OK</v>
      </c>
      <c r="J28" s="108"/>
      <c r="K28" s="108"/>
      <c r="L28" s="108"/>
      <c r="M28" s="108"/>
      <c r="N28" s="108"/>
      <c r="O28" s="108"/>
    </row>
    <row r="29" spans="1:15" x14ac:dyDescent="0.25">
      <c r="A29" s="33">
        <v>2</v>
      </c>
      <c r="B29" s="34" t="s">
        <v>42</v>
      </c>
      <c r="C29" s="23" t="s">
        <v>16</v>
      </c>
      <c r="D29" s="23" t="s">
        <v>17</v>
      </c>
      <c r="E29" s="23" t="s">
        <v>18</v>
      </c>
      <c r="H29" s="27"/>
      <c r="I29" s="28"/>
    </row>
    <row r="30" spans="1:15" ht="26.25" x14ac:dyDescent="0.25">
      <c r="A30" s="35"/>
      <c r="B30" s="36" t="s">
        <v>43</v>
      </c>
      <c r="C30" s="26"/>
      <c r="D30" s="26" t="s">
        <v>20</v>
      </c>
      <c r="E30" s="26"/>
      <c r="H30" s="27">
        <f>COUNTA(C30:E30)</f>
        <v>1</v>
      </c>
      <c r="I30" s="28" t="str">
        <f>IF(H30=1,"OK","VALORIZZARE UN LIVELLO")</f>
        <v>OK</v>
      </c>
    </row>
    <row r="31" spans="1:15" x14ac:dyDescent="0.25">
      <c r="A31" s="33">
        <v>3</v>
      </c>
      <c r="B31" s="34" t="s">
        <v>44</v>
      </c>
      <c r="C31" s="23" t="s">
        <v>16</v>
      </c>
      <c r="D31" s="23" t="s">
        <v>17</v>
      </c>
      <c r="E31" s="23" t="s">
        <v>18</v>
      </c>
      <c r="H31" s="27"/>
      <c r="I31" s="28"/>
    </row>
    <row r="32" spans="1:15" ht="26.25" x14ac:dyDescent="0.25">
      <c r="A32" s="35"/>
      <c r="B32" s="36" t="s">
        <v>45</v>
      </c>
      <c r="C32" s="26"/>
      <c r="D32" s="26" t="s">
        <v>20</v>
      </c>
      <c r="E32" s="26"/>
      <c r="H32" s="27">
        <f>COUNTA(C32:E32)</f>
        <v>1</v>
      </c>
      <c r="I32" s="28" t="str">
        <f>IF(H32=1,"OK","VALORIZZARE UN LIVELLO")</f>
        <v>OK</v>
      </c>
    </row>
    <row r="33" spans="1:16" x14ac:dyDescent="0.25">
      <c r="A33" s="33">
        <v>4</v>
      </c>
      <c r="B33" s="34" t="s">
        <v>46</v>
      </c>
      <c r="C33" s="23" t="s">
        <v>16</v>
      </c>
      <c r="D33" s="23" t="s">
        <v>17</v>
      </c>
      <c r="E33" s="23" t="s">
        <v>18</v>
      </c>
      <c r="H33" s="27"/>
      <c r="I33" s="28"/>
    </row>
    <row r="34" spans="1:16" ht="39" x14ac:dyDescent="0.25">
      <c r="A34" s="35"/>
      <c r="B34" s="37" t="s">
        <v>47</v>
      </c>
      <c r="C34" s="26"/>
      <c r="D34" s="26" t="s">
        <v>78</v>
      </c>
      <c r="E34" s="26"/>
      <c r="H34" s="27">
        <f>COUNTA(C34:E34)</f>
        <v>1</v>
      </c>
      <c r="I34" s="28" t="str">
        <f>IF(H34=1,"OK","VALORIZZARE UN LIVELLO")</f>
        <v>OK</v>
      </c>
    </row>
    <row r="35" spans="1:16" x14ac:dyDescent="0.25">
      <c r="C35" s="38" t="s">
        <v>16</v>
      </c>
      <c r="D35" s="38" t="s">
        <v>17</v>
      </c>
      <c r="E35" s="38" t="s">
        <v>18</v>
      </c>
      <c r="H35" s="27"/>
      <c r="I35" s="28"/>
    </row>
    <row r="36" spans="1:16" x14ac:dyDescent="0.25">
      <c r="B36" s="39" t="s">
        <v>48</v>
      </c>
      <c r="C36" s="32">
        <f>COUNTA(C28,C30,C32,C34)</f>
        <v>0</v>
      </c>
      <c r="D36" s="32">
        <f>COUNTA(D28,D30,D32,D34)</f>
        <v>4</v>
      </c>
      <c r="E36" s="32">
        <f>COUNTA(E28,E30,E32,E34)</f>
        <v>0</v>
      </c>
      <c r="H36" s="27">
        <f>SUM(C36:E36)</f>
        <v>4</v>
      </c>
      <c r="I36" s="28" t="str">
        <f>IF(H36=4,"OK","ERRORE TOTALI")</f>
        <v>OK</v>
      </c>
      <c r="L36" s="17" t="s">
        <v>38</v>
      </c>
    </row>
    <row r="38" spans="1:16" ht="15.75" x14ac:dyDescent="0.25">
      <c r="B38" s="40" t="s">
        <v>49</v>
      </c>
      <c r="C38" s="30" t="s">
        <v>16</v>
      </c>
      <c r="D38" s="30" t="s">
        <v>17</v>
      </c>
      <c r="E38" s="30" t="s">
        <v>18</v>
      </c>
      <c r="F38" s="30" t="s">
        <v>50</v>
      </c>
    </row>
    <row r="39" spans="1:16" x14ac:dyDescent="0.25">
      <c r="B39" s="41" t="s">
        <v>3</v>
      </c>
      <c r="C39" s="42">
        <f>C24*C57</f>
        <v>0</v>
      </c>
      <c r="D39" s="42">
        <f>D24*D57</f>
        <v>54</v>
      </c>
      <c r="E39" s="42">
        <f>E24*E57</f>
        <v>0</v>
      </c>
      <c r="F39" s="43">
        <f>SUM(C39:E39)</f>
        <v>54</v>
      </c>
      <c r="G39" s="42" t="str">
        <f>IF(F39&lt;C63,"BASSO",(IF(F39&lt;C62,"MEDIO","ALTO")))</f>
        <v>MEDIO</v>
      </c>
    </row>
    <row r="40" spans="1:16" x14ac:dyDescent="0.25">
      <c r="B40" s="44" t="s">
        <v>4</v>
      </c>
      <c r="C40" s="45">
        <f>C36*C58</f>
        <v>0</v>
      </c>
      <c r="D40" s="45">
        <f>D36*D58</f>
        <v>16</v>
      </c>
      <c r="E40" s="45">
        <f>E36*E58</f>
        <v>0</v>
      </c>
      <c r="F40" s="46">
        <f>SUM(C40:E40)</f>
        <v>16</v>
      </c>
      <c r="G40" s="45" t="str">
        <f>IF(F40&lt;C68,"BASSO",(IF(F40&lt;C67,"MEDIO","ALTO")))</f>
        <v>MEDIO</v>
      </c>
    </row>
    <row r="41" spans="1:16" ht="15.75" x14ac:dyDescent="0.25">
      <c r="B41" s="47" t="s">
        <v>51</v>
      </c>
      <c r="C41" s="48"/>
      <c r="D41" s="48"/>
      <c r="E41" s="48"/>
      <c r="F41" s="48"/>
      <c r="G41" s="48" t="str">
        <f>IF(I44=2,J44,(IF(I45=2,J45,(IF(I46=2,J46,(IF(I47=2,J47,(IF(I48=2,J48,(IF(I49=2,J49,(IF(I50=2,J50,(IF(I51=2,J51,J52)))))))))))))))</f>
        <v>MEDIO</v>
      </c>
    </row>
    <row r="42" spans="1:16" ht="13.5" customHeight="1" x14ac:dyDescent="0.25">
      <c r="K42" s="104" t="s">
        <v>52</v>
      </c>
      <c r="L42" s="104"/>
      <c r="M42" s="104"/>
      <c r="N42" s="104"/>
      <c r="O42" s="104"/>
      <c r="P42" s="104"/>
    </row>
    <row r="43" spans="1:16" ht="25.5" x14ac:dyDescent="0.25">
      <c r="B43" s="49"/>
      <c r="C43" s="49" t="s">
        <v>53</v>
      </c>
      <c r="D43" s="49" t="s">
        <v>54</v>
      </c>
      <c r="E43" s="49" t="s">
        <v>55</v>
      </c>
      <c r="F43" s="49"/>
      <c r="G43" s="49"/>
      <c r="H43" s="49"/>
      <c r="I43" s="49"/>
      <c r="J43" s="49"/>
      <c r="K43" s="50" t="s">
        <v>56</v>
      </c>
      <c r="L43" s="51"/>
      <c r="M43" s="51" t="s">
        <v>57</v>
      </c>
      <c r="N43" s="51"/>
      <c r="O43" s="51" t="s">
        <v>58</v>
      </c>
      <c r="P43" s="52"/>
    </row>
    <row r="44" spans="1:16" x14ac:dyDescent="0.25">
      <c r="B44" s="49"/>
      <c r="C44" s="49" t="s">
        <v>16</v>
      </c>
      <c r="D44" s="49" t="s">
        <v>16</v>
      </c>
      <c r="E44" s="49" t="s">
        <v>16</v>
      </c>
      <c r="F44" s="49"/>
      <c r="G44" s="49">
        <f>IF(G39=C44,1,0)</f>
        <v>0</v>
      </c>
      <c r="H44" s="49">
        <f>IF(G40=D44,1,0)</f>
        <v>0</v>
      </c>
      <c r="I44" s="49">
        <f t="shared" ref="I44:I52" si="0">SUM(G44:H44)</f>
        <v>0</v>
      </c>
      <c r="J44" s="49" t="str">
        <f t="shared" ref="J44:J52" si="1">IF(I44=2,E44,"  ")</f>
        <v xml:space="preserve">  </v>
      </c>
      <c r="K44" s="53" t="s">
        <v>59</v>
      </c>
      <c r="L44" s="54" t="str">
        <f t="shared" ref="L44:L52" si="2">P44</f>
        <v xml:space="preserve"> </v>
      </c>
      <c r="M44" s="55" t="s">
        <v>59</v>
      </c>
      <c r="N44" s="54" t="str">
        <f t="shared" ref="N44:N52" si="3">P44</f>
        <v xml:space="preserve"> </v>
      </c>
      <c r="O44" s="55" t="s">
        <v>60</v>
      </c>
      <c r="P44" s="54" t="str">
        <f t="shared" ref="P44:P52" si="4">IF(J44=O44,"x"," ")</f>
        <v xml:space="preserve"> </v>
      </c>
    </row>
    <row r="45" spans="1:16" x14ac:dyDescent="0.25">
      <c r="B45" s="49"/>
      <c r="C45" s="49" t="s">
        <v>16</v>
      </c>
      <c r="D45" s="49" t="s">
        <v>17</v>
      </c>
      <c r="E45" s="49" t="s">
        <v>61</v>
      </c>
      <c r="F45" s="49"/>
      <c r="G45" s="49">
        <f>IF(G39=C45,1,0)</f>
        <v>0</v>
      </c>
      <c r="H45" s="49">
        <f>IF(G40=D45,1,0)</f>
        <v>1</v>
      </c>
      <c r="I45" s="49">
        <f t="shared" si="0"/>
        <v>1</v>
      </c>
      <c r="J45" s="49" t="str">
        <f t="shared" si="1"/>
        <v xml:space="preserve">  </v>
      </c>
      <c r="K45" s="56" t="s">
        <v>60</v>
      </c>
      <c r="L45" s="57" t="str">
        <f t="shared" si="2"/>
        <v xml:space="preserve"> </v>
      </c>
      <c r="M45" s="58" t="s">
        <v>62</v>
      </c>
      <c r="N45" s="57" t="str">
        <f t="shared" si="3"/>
        <v xml:space="preserve"> </v>
      </c>
      <c r="O45" s="58" t="s">
        <v>63</v>
      </c>
      <c r="P45" s="57" t="str">
        <f t="shared" si="4"/>
        <v xml:space="preserve"> </v>
      </c>
    </row>
    <row r="46" spans="1:16" x14ac:dyDescent="0.25">
      <c r="B46" s="49"/>
      <c r="C46" s="49" t="s">
        <v>17</v>
      </c>
      <c r="D46" s="49" t="s">
        <v>16</v>
      </c>
      <c r="E46" s="49" t="s">
        <v>61</v>
      </c>
      <c r="F46" s="49"/>
      <c r="G46" s="49">
        <f>IF(G39=C46,1,0)</f>
        <v>1</v>
      </c>
      <c r="H46" s="49">
        <f>IF(G40=D46,1,0)</f>
        <v>0</v>
      </c>
      <c r="I46" s="49">
        <f t="shared" si="0"/>
        <v>1</v>
      </c>
      <c r="J46" s="49" t="str">
        <f t="shared" si="1"/>
        <v xml:space="preserve">  </v>
      </c>
      <c r="K46" s="56" t="s">
        <v>62</v>
      </c>
      <c r="L46" s="57" t="str">
        <f t="shared" si="2"/>
        <v xml:space="preserve"> </v>
      </c>
      <c r="M46" s="58" t="s">
        <v>60</v>
      </c>
      <c r="N46" s="57" t="str">
        <f t="shared" si="3"/>
        <v xml:space="preserve"> </v>
      </c>
      <c r="O46" s="58" t="s">
        <v>63</v>
      </c>
      <c r="P46" s="57" t="str">
        <f t="shared" si="4"/>
        <v xml:space="preserve"> </v>
      </c>
    </row>
    <row r="47" spans="1:16" x14ac:dyDescent="0.25">
      <c r="B47" s="49"/>
      <c r="C47" s="49" t="s">
        <v>16</v>
      </c>
      <c r="D47" s="49" t="s">
        <v>18</v>
      </c>
      <c r="E47" s="49" t="s">
        <v>17</v>
      </c>
      <c r="F47" s="49"/>
      <c r="G47" s="49">
        <f>IF(G39=C47,1,0)</f>
        <v>0</v>
      </c>
      <c r="H47" s="49">
        <f>IF(G40=D47,1,0)</f>
        <v>0</v>
      </c>
      <c r="I47" s="49">
        <f t="shared" si="0"/>
        <v>0</v>
      </c>
      <c r="J47" s="49" t="str">
        <f t="shared" si="1"/>
        <v xml:space="preserve">  </v>
      </c>
      <c r="K47" s="59" t="s">
        <v>60</v>
      </c>
      <c r="L47" s="60" t="str">
        <f t="shared" si="2"/>
        <v xml:space="preserve"> </v>
      </c>
      <c r="M47" s="61" t="s">
        <v>64</v>
      </c>
      <c r="N47" s="60" t="str">
        <f t="shared" si="3"/>
        <v xml:space="preserve"> </v>
      </c>
      <c r="O47" s="61" t="s">
        <v>62</v>
      </c>
      <c r="P47" s="60" t="str">
        <f t="shared" si="4"/>
        <v xml:space="preserve"> </v>
      </c>
    </row>
    <row r="48" spans="1:16" x14ac:dyDescent="0.25">
      <c r="B48" s="49"/>
      <c r="C48" s="49" t="s">
        <v>17</v>
      </c>
      <c r="D48" s="49" t="s">
        <v>17</v>
      </c>
      <c r="E48" s="49" t="s">
        <v>17</v>
      </c>
      <c r="F48" s="49"/>
      <c r="G48" s="49">
        <f>IF(G39=C48,1,0)</f>
        <v>1</v>
      </c>
      <c r="H48" s="49">
        <f>IF(G40=D48,1,0)</f>
        <v>1</v>
      </c>
      <c r="I48" s="49">
        <f t="shared" si="0"/>
        <v>2</v>
      </c>
      <c r="J48" s="49" t="str">
        <f t="shared" si="1"/>
        <v>MEDIO</v>
      </c>
      <c r="K48" s="59" t="s">
        <v>62</v>
      </c>
      <c r="L48" s="60" t="str">
        <f t="shared" si="2"/>
        <v>x</v>
      </c>
      <c r="M48" s="61" t="s">
        <v>62</v>
      </c>
      <c r="N48" s="60" t="str">
        <f t="shared" si="3"/>
        <v>x</v>
      </c>
      <c r="O48" s="61" t="s">
        <v>62</v>
      </c>
      <c r="P48" s="60" t="str">
        <f t="shared" si="4"/>
        <v>x</v>
      </c>
    </row>
    <row r="49" spans="2:16" x14ac:dyDescent="0.25">
      <c r="B49" s="49"/>
      <c r="C49" s="49" t="s">
        <v>18</v>
      </c>
      <c r="D49" s="49" t="s">
        <v>16</v>
      </c>
      <c r="E49" s="49" t="s">
        <v>17</v>
      </c>
      <c r="F49" s="49"/>
      <c r="G49" s="49">
        <f>IF(G39=C49,1,0)</f>
        <v>0</v>
      </c>
      <c r="H49" s="49">
        <f>IF(G40=D49,1,0)</f>
        <v>0</v>
      </c>
      <c r="I49" s="49">
        <f t="shared" si="0"/>
        <v>0</v>
      </c>
      <c r="J49" s="49" t="str">
        <f t="shared" si="1"/>
        <v xml:space="preserve">  </v>
      </c>
      <c r="K49" s="59" t="s">
        <v>65</v>
      </c>
      <c r="L49" s="60" t="str">
        <f t="shared" si="2"/>
        <v xml:space="preserve"> </v>
      </c>
      <c r="M49" s="61" t="s">
        <v>60</v>
      </c>
      <c r="N49" s="60" t="str">
        <f t="shared" si="3"/>
        <v xml:space="preserve"> </v>
      </c>
      <c r="O49" s="61" t="s">
        <v>62</v>
      </c>
      <c r="P49" s="60" t="str">
        <f t="shared" si="4"/>
        <v xml:space="preserve"> </v>
      </c>
    </row>
    <row r="50" spans="2:16" x14ac:dyDescent="0.25">
      <c r="B50" s="49"/>
      <c r="C50" s="49" t="s">
        <v>17</v>
      </c>
      <c r="D50" s="49" t="s">
        <v>18</v>
      </c>
      <c r="E50" s="49" t="s">
        <v>18</v>
      </c>
      <c r="F50" s="49"/>
      <c r="G50" s="49">
        <f>IF(G39=C50,1,0)</f>
        <v>1</v>
      </c>
      <c r="H50" s="49">
        <f>IF(G40=D50,1,0)</f>
        <v>0</v>
      </c>
      <c r="I50" s="49">
        <f t="shared" si="0"/>
        <v>1</v>
      </c>
      <c r="J50" s="49" t="str">
        <f t="shared" si="1"/>
        <v xml:space="preserve">  </v>
      </c>
      <c r="K50" s="62" t="s">
        <v>62</v>
      </c>
      <c r="L50" s="63" t="str">
        <f t="shared" si="2"/>
        <v xml:space="preserve"> </v>
      </c>
      <c r="M50" s="64" t="s">
        <v>65</v>
      </c>
      <c r="N50" s="63" t="str">
        <f t="shared" si="3"/>
        <v xml:space="preserve"> </v>
      </c>
      <c r="O50" s="64" t="s">
        <v>65</v>
      </c>
      <c r="P50" s="63" t="str">
        <f t="shared" si="4"/>
        <v xml:space="preserve"> </v>
      </c>
    </row>
    <row r="51" spans="2:16" x14ac:dyDescent="0.25">
      <c r="B51" s="49"/>
      <c r="C51" s="49" t="s">
        <v>18</v>
      </c>
      <c r="D51" s="49" t="s">
        <v>17</v>
      </c>
      <c r="E51" s="49" t="s">
        <v>18</v>
      </c>
      <c r="F51" s="49"/>
      <c r="G51" s="49">
        <f>IF(G39=C51,1,0)</f>
        <v>0</v>
      </c>
      <c r="H51" s="49">
        <f>IF(G40=D51,1,0)</f>
        <v>1</v>
      </c>
      <c r="I51" s="49">
        <f t="shared" si="0"/>
        <v>1</v>
      </c>
      <c r="J51" s="49" t="str">
        <f t="shared" si="1"/>
        <v xml:space="preserve">  </v>
      </c>
      <c r="K51" s="62" t="s">
        <v>65</v>
      </c>
      <c r="L51" s="63" t="str">
        <f t="shared" si="2"/>
        <v xml:space="preserve"> </v>
      </c>
      <c r="M51" s="64" t="s">
        <v>62</v>
      </c>
      <c r="N51" s="63" t="str">
        <f t="shared" si="3"/>
        <v xml:space="preserve"> </v>
      </c>
      <c r="O51" s="64" t="s">
        <v>65</v>
      </c>
      <c r="P51" s="63" t="str">
        <f t="shared" si="4"/>
        <v xml:space="preserve"> </v>
      </c>
    </row>
    <row r="52" spans="2:16" x14ac:dyDescent="0.25">
      <c r="B52" s="49"/>
      <c r="C52" s="49" t="s">
        <v>18</v>
      </c>
      <c r="D52" s="49" t="s">
        <v>18</v>
      </c>
      <c r="E52" s="49" t="s">
        <v>66</v>
      </c>
      <c r="F52" s="49"/>
      <c r="G52" s="49">
        <f>IF(G39=C52,1,0)</f>
        <v>0</v>
      </c>
      <c r="H52" s="49">
        <f>IF(G40=D52,1,0)</f>
        <v>0</v>
      </c>
      <c r="I52" s="49">
        <f t="shared" si="0"/>
        <v>0</v>
      </c>
      <c r="J52" s="49" t="str">
        <f t="shared" si="1"/>
        <v xml:space="preserve">  </v>
      </c>
      <c r="K52" s="65" t="s">
        <v>65</v>
      </c>
      <c r="L52" s="66" t="str">
        <f t="shared" si="2"/>
        <v xml:space="preserve"> </v>
      </c>
      <c r="M52" s="67" t="s">
        <v>65</v>
      </c>
      <c r="N52" s="66" t="str">
        <f t="shared" si="3"/>
        <v xml:space="preserve"> </v>
      </c>
      <c r="O52" s="67" t="s">
        <v>67</v>
      </c>
      <c r="P52" s="66" t="str">
        <f t="shared" si="4"/>
        <v xml:space="preserve"> </v>
      </c>
    </row>
    <row r="53" spans="2:16" x14ac:dyDescent="0.25">
      <c r="B53" s="49"/>
      <c r="C53" s="49"/>
      <c r="D53" s="49"/>
      <c r="E53" s="49"/>
      <c r="F53" s="49"/>
      <c r="G53" s="49"/>
      <c r="H53" s="49"/>
      <c r="I53" s="49"/>
      <c r="J53" s="49"/>
    </row>
    <row r="56" spans="2:16" x14ac:dyDescent="0.25">
      <c r="B56" s="68" t="s">
        <v>68</v>
      </c>
      <c r="C56" s="30" t="s">
        <v>16</v>
      </c>
      <c r="D56" s="30" t="s">
        <v>17</v>
      </c>
      <c r="E56" s="30" t="s">
        <v>18</v>
      </c>
      <c r="G56" s="69" t="s">
        <v>69</v>
      </c>
      <c r="H56" s="69" t="s">
        <v>70</v>
      </c>
      <c r="I56" s="69" t="s">
        <v>71</v>
      </c>
      <c r="J56" s="70"/>
      <c r="K56" s="70"/>
      <c r="L56" s="71"/>
      <c r="M56" s="71"/>
      <c r="N56" s="71"/>
      <c r="O56" s="71"/>
    </row>
    <row r="57" spans="2:16" x14ac:dyDescent="0.25">
      <c r="B57" s="68" t="s">
        <v>3</v>
      </c>
      <c r="C57" s="72">
        <v>9</v>
      </c>
      <c r="D57" s="72">
        <v>6</v>
      </c>
      <c r="E57" s="72">
        <v>3</v>
      </c>
      <c r="G57" s="69">
        <f>C57*9</f>
        <v>81</v>
      </c>
      <c r="H57" s="69">
        <f>D57*9</f>
        <v>54</v>
      </c>
      <c r="I57" s="69">
        <f>E57*9</f>
        <v>27</v>
      </c>
      <c r="J57" s="70"/>
      <c r="K57" s="70"/>
      <c r="L57" s="71"/>
      <c r="M57" s="71"/>
      <c r="N57" s="71"/>
      <c r="O57" s="71"/>
    </row>
    <row r="58" spans="2:16" x14ac:dyDescent="0.25">
      <c r="B58" s="68" t="s">
        <v>4</v>
      </c>
      <c r="C58" s="72">
        <v>6</v>
      </c>
      <c r="D58" s="72">
        <v>4</v>
      </c>
      <c r="E58" s="72">
        <v>2</v>
      </c>
      <c r="G58" s="69">
        <f>C58*4</f>
        <v>24</v>
      </c>
      <c r="H58" s="69">
        <f>D58*4</f>
        <v>16</v>
      </c>
      <c r="I58" s="69">
        <f>E58*4</f>
        <v>8</v>
      </c>
      <c r="J58" s="71"/>
      <c r="K58" s="71"/>
      <c r="L58" s="71"/>
      <c r="M58" s="71"/>
      <c r="N58" s="71"/>
      <c r="O58" s="71"/>
    </row>
    <row r="59" spans="2:16" x14ac:dyDescent="0.25">
      <c r="C59" s="73"/>
      <c r="D59" s="73"/>
      <c r="E59" s="73"/>
      <c r="J59" s="71"/>
      <c r="K59" s="71"/>
      <c r="L59" s="74"/>
      <c r="M59" s="71"/>
      <c r="N59" s="71"/>
      <c r="O59" s="71"/>
    </row>
    <row r="60" spans="2:16" x14ac:dyDescent="0.25">
      <c r="C60" s="73"/>
      <c r="D60" s="73"/>
      <c r="E60" s="73"/>
      <c r="J60" s="71"/>
      <c r="K60" s="71"/>
      <c r="L60" s="75"/>
      <c r="M60" s="71"/>
      <c r="N60" s="71"/>
      <c r="O60" s="71"/>
    </row>
    <row r="61" spans="2:16" x14ac:dyDescent="0.25">
      <c r="B61" s="76" t="s">
        <v>72</v>
      </c>
      <c r="C61" s="73"/>
      <c r="D61" s="73"/>
      <c r="E61" s="73"/>
      <c r="J61" s="71"/>
      <c r="K61" s="71"/>
      <c r="L61" s="75"/>
      <c r="M61" s="71"/>
      <c r="N61" s="71"/>
      <c r="O61" s="71"/>
    </row>
    <row r="62" spans="2:16" x14ac:dyDescent="0.25">
      <c r="B62" s="77" t="s">
        <v>73</v>
      </c>
      <c r="C62" s="72">
        <v>61</v>
      </c>
      <c r="D62" s="78" t="s">
        <v>74</v>
      </c>
      <c r="E62" s="79">
        <f>G57</f>
        <v>81</v>
      </c>
      <c r="J62" s="71"/>
      <c r="K62" s="71"/>
      <c r="L62" s="75"/>
      <c r="M62" s="71"/>
      <c r="N62" s="71"/>
      <c r="O62" s="71"/>
    </row>
    <row r="63" spans="2:16" x14ac:dyDescent="0.25">
      <c r="B63" s="77" t="s">
        <v>75</v>
      </c>
      <c r="C63" s="72">
        <v>40</v>
      </c>
      <c r="D63" s="78" t="s">
        <v>74</v>
      </c>
      <c r="E63" s="72">
        <v>60</v>
      </c>
      <c r="J63" s="71"/>
      <c r="K63" s="71"/>
      <c r="L63" s="74"/>
      <c r="M63" s="71"/>
      <c r="N63" s="71"/>
      <c r="O63" s="71"/>
    </row>
    <row r="64" spans="2:16" x14ac:dyDescent="0.25">
      <c r="B64" s="77" t="s">
        <v>76</v>
      </c>
      <c r="C64" s="79">
        <f>I57</f>
        <v>27</v>
      </c>
      <c r="D64" s="78" t="s">
        <v>74</v>
      </c>
      <c r="E64" s="72">
        <v>39</v>
      </c>
      <c r="J64" s="71"/>
      <c r="K64" s="71"/>
      <c r="L64" s="75"/>
      <c r="M64" s="71"/>
      <c r="N64" s="71"/>
      <c r="O64" s="71"/>
    </row>
    <row r="65" spans="2:15" x14ac:dyDescent="0.25">
      <c r="B65" s="68"/>
      <c r="C65" s="73"/>
      <c r="D65" s="73"/>
      <c r="E65" s="73"/>
      <c r="J65" s="71"/>
      <c r="K65" s="71"/>
      <c r="L65" s="75"/>
      <c r="M65" s="71"/>
      <c r="N65" s="71"/>
      <c r="O65" s="71"/>
    </row>
    <row r="66" spans="2:15" x14ac:dyDescent="0.25">
      <c r="B66" s="76" t="s">
        <v>77</v>
      </c>
      <c r="C66" s="73"/>
      <c r="D66" s="73"/>
      <c r="E66" s="73"/>
      <c r="J66" s="71"/>
      <c r="K66" s="71"/>
      <c r="L66" s="75"/>
      <c r="M66" s="71"/>
      <c r="N66" s="71"/>
      <c r="O66" s="71"/>
    </row>
    <row r="67" spans="2:15" x14ac:dyDescent="0.25">
      <c r="B67" s="77" t="s">
        <v>73</v>
      </c>
      <c r="C67" s="72">
        <v>18</v>
      </c>
      <c r="D67" s="78" t="s">
        <v>74</v>
      </c>
      <c r="E67" s="79">
        <f>G58</f>
        <v>24</v>
      </c>
    </row>
    <row r="68" spans="2:15" x14ac:dyDescent="0.25">
      <c r="B68" s="77" t="s">
        <v>75</v>
      </c>
      <c r="C68" s="72">
        <v>11</v>
      </c>
      <c r="D68" s="78" t="s">
        <v>74</v>
      </c>
      <c r="E68" s="72">
        <v>17</v>
      </c>
    </row>
    <row r="69" spans="2:15" x14ac:dyDescent="0.25">
      <c r="B69" s="77" t="s">
        <v>76</v>
      </c>
      <c r="C69" s="79">
        <f>I58</f>
        <v>8</v>
      </c>
      <c r="D69" s="78" t="s">
        <v>74</v>
      </c>
      <c r="E69" s="72">
        <v>10</v>
      </c>
    </row>
  </sheetData>
  <mergeCells count="6">
    <mergeCell ref="K42:P42"/>
    <mergeCell ref="A4:B4"/>
    <mergeCell ref="C4:E4"/>
    <mergeCell ref="A26:B26"/>
    <mergeCell ref="C26:E26"/>
    <mergeCell ref="J28:O28"/>
  </mergeCells>
  <pageMargins left="0.23611111111111099" right="0.31527777777777799" top="0.35416666666666702" bottom="0.31527777777777799" header="0.51180555555555496" footer="0.51180555555555496"/>
  <pageSetup paperSize="9" firstPageNumber="0"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L69"/>
  <sheetViews>
    <sheetView topLeftCell="B23" zoomScale="150" zoomScaleNormal="150" workbookViewId="0">
      <selection activeCell="D10" sqref="D10"/>
    </sheetView>
  </sheetViews>
  <sheetFormatPr defaultRowHeight="15" x14ac:dyDescent="0.25"/>
  <cols>
    <col min="1" max="1" width="3.28515625" style="17" customWidth="1"/>
    <col min="2" max="2" width="76.140625" style="17" customWidth="1"/>
    <col min="3" max="3" width="5.140625" style="17" customWidth="1"/>
    <col min="4" max="4" width="6.28515625" style="17" customWidth="1"/>
    <col min="5" max="5" width="6.140625" style="17" customWidth="1"/>
    <col min="6" max="6" width="3.85546875" style="17" customWidth="1"/>
    <col min="7" max="7" width="8.140625" style="17" customWidth="1"/>
    <col min="8" max="8" width="4" style="17" customWidth="1"/>
    <col min="9" max="9" width="10.5703125" style="17" customWidth="1"/>
    <col min="10" max="64" width="9.140625" style="17" customWidth="1"/>
  </cols>
  <sheetData>
    <row r="1" spans="1:9" x14ac:dyDescent="0.25">
      <c r="B1" s="18" t="s">
        <v>12</v>
      </c>
    </row>
    <row r="2" spans="1:9" ht="29.25" customHeight="1" x14ac:dyDescent="0.25">
      <c r="B2" s="19" t="s">
        <v>104</v>
      </c>
      <c r="C2" s="19"/>
      <c r="D2" s="19"/>
      <c r="E2" s="19"/>
    </row>
    <row r="3" spans="1:9" ht="40.5" customHeight="1" x14ac:dyDescent="0.25">
      <c r="B3" s="81" t="s">
        <v>89</v>
      </c>
      <c r="C3" s="21"/>
      <c r="D3" s="21"/>
      <c r="E3" s="21"/>
    </row>
    <row r="4" spans="1:9" ht="12.75" customHeight="1" x14ac:dyDescent="0.25">
      <c r="A4" s="105" t="s">
        <v>13</v>
      </c>
      <c r="B4" s="105"/>
      <c r="C4" s="105" t="s">
        <v>14</v>
      </c>
      <c r="D4" s="105"/>
      <c r="E4" s="105"/>
    </row>
    <row r="5" spans="1:9" x14ac:dyDescent="0.25">
      <c r="A5" s="22">
        <v>1</v>
      </c>
      <c r="B5" s="22" t="s">
        <v>15</v>
      </c>
      <c r="C5" s="23" t="s">
        <v>16</v>
      </c>
      <c r="D5" s="23" t="s">
        <v>17</v>
      </c>
      <c r="E5" s="23" t="s">
        <v>18</v>
      </c>
    </row>
    <row r="6" spans="1:9" ht="39" x14ac:dyDescent="0.25">
      <c r="A6" s="24"/>
      <c r="B6" s="25" t="s">
        <v>19</v>
      </c>
      <c r="C6" s="26"/>
      <c r="D6" s="26" t="s">
        <v>20</v>
      </c>
      <c r="E6" s="26"/>
      <c r="H6" s="27">
        <f>COUNTA(C6:E6)</f>
        <v>1</v>
      </c>
      <c r="I6" s="28" t="str">
        <f>IF(H6=1,"OK","VALORIZZARE UN LIVELLO")</f>
        <v>OK</v>
      </c>
    </row>
    <row r="7" spans="1:9" x14ac:dyDescent="0.25">
      <c r="A7" s="22">
        <v>2</v>
      </c>
      <c r="B7" s="22" t="s">
        <v>21</v>
      </c>
      <c r="C7" s="23" t="s">
        <v>16</v>
      </c>
      <c r="D7" s="23" t="s">
        <v>17</v>
      </c>
      <c r="E7" s="23" t="s">
        <v>18</v>
      </c>
      <c r="H7" s="27"/>
      <c r="I7" s="28"/>
    </row>
    <row r="8" spans="1:9" ht="26.25" x14ac:dyDescent="0.25">
      <c r="A8" s="24"/>
      <c r="B8" s="25" t="s">
        <v>22</v>
      </c>
      <c r="C8" s="26"/>
      <c r="D8" s="26" t="s">
        <v>20</v>
      </c>
      <c r="E8" s="26"/>
      <c r="H8" s="27">
        <f>COUNTA(C8:E8)</f>
        <v>1</v>
      </c>
      <c r="I8" s="28" t="str">
        <f>IF(H8=1,"OK","VALORIZZARE UN LIVELLO")</f>
        <v>OK</v>
      </c>
    </row>
    <row r="9" spans="1:9" x14ac:dyDescent="0.25">
      <c r="A9" s="22">
        <v>3</v>
      </c>
      <c r="B9" s="22" t="s">
        <v>23</v>
      </c>
      <c r="C9" s="23" t="s">
        <v>16</v>
      </c>
      <c r="D9" s="23" t="s">
        <v>17</v>
      </c>
      <c r="E9" s="23" t="s">
        <v>18</v>
      </c>
      <c r="H9" s="27"/>
      <c r="I9" s="28"/>
    </row>
    <row r="10" spans="1:9" ht="26.25" x14ac:dyDescent="0.25">
      <c r="A10" s="24"/>
      <c r="B10" s="25" t="s">
        <v>24</v>
      </c>
      <c r="C10" s="26"/>
      <c r="D10" s="26" t="s">
        <v>78</v>
      </c>
      <c r="E10" s="26"/>
      <c r="H10" s="27">
        <f>COUNTA(C10:E10)</f>
        <v>1</v>
      </c>
      <c r="I10" s="28" t="str">
        <f>IF(H10=1,"OK","VALORIZZARE UN LIVELLO")</f>
        <v>OK</v>
      </c>
    </row>
    <row r="11" spans="1:9" x14ac:dyDescent="0.25">
      <c r="A11" s="22">
        <v>4</v>
      </c>
      <c r="B11" s="22" t="s">
        <v>25</v>
      </c>
      <c r="C11" s="23" t="s">
        <v>16</v>
      </c>
      <c r="D11" s="23" t="s">
        <v>17</v>
      </c>
      <c r="E11" s="23" t="s">
        <v>18</v>
      </c>
      <c r="H11" s="27"/>
      <c r="I11" s="28"/>
    </row>
    <row r="12" spans="1:9" ht="51.75" x14ac:dyDescent="0.25">
      <c r="A12" s="24"/>
      <c r="B12" s="25" t="s">
        <v>26</v>
      </c>
      <c r="C12" s="26"/>
      <c r="D12" s="26"/>
      <c r="E12" s="26" t="s">
        <v>78</v>
      </c>
      <c r="H12" s="27">
        <f>COUNTA(C12:E12)</f>
        <v>1</v>
      </c>
      <c r="I12" s="28" t="str">
        <f>IF(H12=1,"OK","VALORIZZARE UN LIVELLO")</f>
        <v>OK</v>
      </c>
    </row>
    <row r="13" spans="1:9" x14ac:dyDescent="0.25">
      <c r="A13" s="22">
        <v>5</v>
      </c>
      <c r="B13" s="22" t="s">
        <v>27</v>
      </c>
      <c r="C13" s="23" t="s">
        <v>16</v>
      </c>
      <c r="D13" s="23" t="s">
        <v>17</v>
      </c>
      <c r="E13" s="23" t="s">
        <v>18</v>
      </c>
      <c r="H13" s="27"/>
      <c r="I13" s="28"/>
    </row>
    <row r="14" spans="1:9" ht="39" x14ac:dyDescent="0.25">
      <c r="A14" s="24"/>
      <c r="B14" s="25" t="s">
        <v>28</v>
      </c>
      <c r="C14" s="26"/>
      <c r="D14" s="26"/>
      <c r="E14" s="26" t="s">
        <v>78</v>
      </c>
      <c r="H14" s="27">
        <f>COUNTA(C14:E14)</f>
        <v>1</v>
      </c>
      <c r="I14" s="28" t="str">
        <f>IF(H14=1,"OK","VALORIZZARE UN LIVELLO")</f>
        <v>OK</v>
      </c>
    </row>
    <row r="15" spans="1:9" ht="34.5" customHeight="1" x14ac:dyDescent="0.25">
      <c r="A15" s="22">
        <v>6</v>
      </c>
      <c r="B15" s="22" t="s">
        <v>29</v>
      </c>
      <c r="C15" s="23" t="s">
        <v>16</v>
      </c>
      <c r="D15" s="23" t="s">
        <v>17</v>
      </c>
      <c r="E15" s="23" t="s">
        <v>18</v>
      </c>
      <c r="H15" s="27"/>
      <c r="I15" s="28"/>
    </row>
    <row r="16" spans="1:9" ht="21" x14ac:dyDescent="0.25">
      <c r="A16" s="24"/>
      <c r="B16" s="25" t="s">
        <v>30</v>
      </c>
      <c r="C16" s="26"/>
      <c r="D16" s="26"/>
      <c r="E16" s="26" t="s">
        <v>78</v>
      </c>
      <c r="H16" s="27">
        <f>COUNTA(C16:E16)</f>
        <v>1</v>
      </c>
      <c r="I16" s="28" t="str">
        <f>IF(H16=1,"OK","VALORIZZARE UN LIVELLO")</f>
        <v>OK</v>
      </c>
    </row>
    <row r="17" spans="1:15" x14ac:dyDescent="0.25">
      <c r="A17" s="22">
        <v>7</v>
      </c>
      <c r="B17" s="22" t="s">
        <v>31</v>
      </c>
      <c r="C17" s="23" t="s">
        <v>16</v>
      </c>
      <c r="D17" s="23" t="s">
        <v>17</v>
      </c>
      <c r="E17" s="23" t="s">
        <v>18</v>
      </c>
      <c r="H17" s="27"/>
      <c r="I17" s="28"/>
    </row>
    <row r="18" spans="1:15" ht="54" customHeight="1" x14ac:dyDescent="0.25">
      <c r="A18" s="24"/>
      <c r="B18" s="25" t="s">
        <v>32</v>
      </c>
      <c r="C18" s="26"/>
      <c r="D18" s="26"/>
      <c r="E18" s="26" t="s">
        <v>78</v>
      </c>
      <c r="H18" s="27">
        <f>COUNTA(C18:E18)</f>
        <v>1</v>
      </c>
      <c r="I18" s="28" t="str">
        <f>IF(H18=1,"OK","VALORIZZARE UN LIVELLO")</f>
        <v>OK</v>
      </c>
    </row>
    <row r="19" spans="1:15" x14ac:dyDescent="0.25">
      <c r="A19" s="22">
        <v>8</v>
      </c>
      <c r="B19" s="22" t="s">
        <v>33</v>
      </c>
      <c r="C19" s="23" t="s">
        <v>16</v>
      </c>
      <c r="D19" s="23" t="s">
        <v>17</v>
      </c>
      <c r="E19" s="23" t="s">
        <v>18</v>
      </c>
      <c r="H19" s="27"/>
      <c r="I19" s="28"/>
    </row>
    <row r="20" spans="1:15" ht="26.25" x14ac:dyDescent="0.25">
      <c r="A20" s="24"/>
      <c r="B20" s="25" t="s">
        <v>34</v>
      </c>
      <c r="C20" s="26"/>
      <c r="D20" s="26"/>
      <c r="E20" s="26" t="s">
        <v>78</v>
      </c>
      <c r="H20" s="27">
        <f>COUNTA(C20:E20)</f>
        <v>1</v>
      </c>
      <c r="I20" s="28" t="str">
        <f>IF(H20=1,"OK","VALORIZZARE UN LIVELLO")</f>
        <v>OK</v>
      </c>
    </row>
    <row r="21" spans="1:15" x14ac:dyDescent="0.25">
      <c r="A21" s="22">
        <v>9</v>
      </c>
      <c r="B21" s="22" t="s">
        <v>35</v>
      </c>
      <c r="C21" s="23" t="s">
        <v>16</v>
      </c>
      <c r="D21" s="23" t="s">
        <v>17</v>
      </c>
      <c r="E21" s="23" t="s">
        <v>18</v>
      </c>
      <c r="H21" s="27"/>
      <c r="I21" s="28"/>
    </row>
    <row r="22" spans="1:15" ht="26.25" x14ac:dyDescent="0.25">
      <c r="A22" s="24"/>
      <c r="B22" s="25" t="s">
        <v>36</v>
      </c>
      <c r="C22" s="29"/>
      <c r="D22" s="29"/>
      <c r="E22" s="29" t="s">
        <v>78</v>
      </c>
      <c r="H22" s="27">
        <f>COUNTA(C22:E22)</f>
        <v>1</v>
      </c>
      <c r="I22" s="28" t="str">
        <f>IF(H22=1,"OK","VALORIZZARE UN LIVELLO")</f>
        <v>OK</v>
      </c>
    </row>
    <row r="23" spans="1:15" x14ac:dyDescent="0.25">
      <c r="C23" s="30" t="s">
        <v>16</v>
      </c>
      <c r="D23" s="30" t="s">
        <v>17</v>
      </c>
      <c r="E23" s="30" t="s">
        <v>18</v>
      </c>
      <c r="H23" s="27"/>
      <c r="I23" s="28"/>
    </row>
    <row r="24" spans="1:15" x14ac:dyDescent="0.25">
      <c r="B24" s="31" t="s">
        <v>37</v>
      </c>
      <c r="C24" s="32">
        <f>COUNTA(C6,C8,C10,C12,C14,C16,C18,C20,C22)</f>
        <v>0</v>
      </c>
      <c r="D24" s="32">
        <f>COUNTA(D6,D8,D10,D12,D14,D16,D18,D20,D22)</f>
        <v>3</v>
      </c>
      <c r="E24" s="32">
        <f>COUNTA(E6,E8,E10,E12,E14,E16,E18,E20,E22)</f>
        <v>6</v>
      </c>
      <c r="H24" s="27">
        <f>SUM(C24:E24)</f>
        <v>9</v>
      </c>
      <c r="I24" s="28" t="str">
        <f>IF(H24=9,"OK","ERRORE TOTALI")</f>
        <v>OK</v>
      </c>
      <c r="L24" s="17" t="s">
        <v>38</v>
      </c>
    </row>
    <row r="25" spans="1:15" x14ac:dyDescent="0.25">
      <c r="H25" s="27"/>
      <c r="I25" s="28"/>
    </row>
    <row r="26" spans="1:15" ht="15.75" customHeight="1" x14ac:dyDescent="0.25">
      <c r="A26" s="106" t="s">
        <v>39</v>
      </c>
      <c r="B26" s="106"/>
      <c r="C26" s="107" t="s">
        <v>14</v>
      </c>
      <c r="D26" s="107"/>
      <c r="E26" s="107"/>
      <c r="H26" s="27"/>
      <c r="I26" s="28"/>
    </row>
    <row r="27" spans="1:15" x14ac:dyDescent="0.25">
      <c r="A27" s="33">
        <v>1</v>
      </c>
      <c r="B27" s="34" t="s">
        <v>40</v>
      </c>
      <c r="C27" s="23" t="s">
        <v>16</v>
      </c>
      <c r="D27" s="23" t="s">
        <v>17</v>
      </c>
      <c r="E27" s="23" t="s">
        <v>18</v>
      </c>
      <c r="H27" s="27"/>
      <c r="I27" s="28"/>
    </row>
    <row r="28" spans="1:15" ht="39.75" customHeight="1" x14ac:dyDescent="0.25">
      <c r="A28" s="35"/>
      <c r="B28" s="36" t="s">
        <v>41</v>
      </c>
      <c r="C28" s="26"/>
      <c r="D28" s="26"/>
      <c r="E28" s="26" t="s">
        <v>78</v>
      </c>
      <c r="H28" s="27">
        <f>COUNTA(C28:E28)</f>
        <v>1</v>
      </c>
      <c r="I28" s="28" t="str">
        <f>IF(H28=1,"OK","VALORIZZARE UN LIVELLO")</f>
        <v>OK</v>
      </c>
      <c r="J28" s="108"/>
      <c r="K28" s="108"/>
      <c r="L28" s="108"/>
      <c r="M28" s="108"/>
      <c r="N28" s="108"/>
      <c r="O28" s="108"/>
    </row>
    <row r="29" spans="1:15" x14ac:dyDescent="0.25">
      <c r="A29" s="33">
        <v>2</v>
      </c>
      <c r="B29" s="34" t="s">
        <v>42</v>
      </c>
      <c r="C29" s="23" t="s">
        <v>16</v>
      </c>
      <c r="D29" s="23" t="s">
        <v>17</v>
      </c>
      <c r="E29" s="23" t="s">
        <v>18</v>
      </c>
      <c r="H29" s="27"/>
      <c r="I29" s="28"/>
    </row>
    <row r="30" spans="1:15" ht="26.25" x14ac:dyDescent="0.25">
      <c r="A30" s="35"/>
      <c r="B30" s="36" t="s">
        <v>43</v>
      </c>
      <c r="C30" s="26"/>
      <c r="D30" s="26"/>
      <c r="E30" s="26" t="s">
        <v>78</v>
      </c>
      <c r="H30" s="27">
        <f>COUNTA(C30:E30)</f>
        <v>1</v>
      </c>
      <c r="I30" s="28" t="str">
        <f>IF(H30=1,"OK","VALORIZZARE UN LIVELLO")</f>
        <v>OK</v>
      </c>
    </row>
    <row r="31" spans="1:15" x14ac:dyDescent="0.25">
      <c r="A31" s="33">
        <v>3</v>
      </c>
      <c r="B31" s="34" t="s">
        <v>44</v>
      </c>
      <c r="C31" s="23" t="s">
        <v>16</v>
      </c>
      <c r="D31" s="23" t="s">
        <v>17</v>
      </c>
      <c r="E31" s="23" t="s">
        <v>18</v>
      </c>
      <c r="H31" s="27"/>
      <c r="I31" s="28"/>
    </row>
    <row r="32" spans="1:15" ht="26.25" x14ac:dyDescent="0.25">
      <c r="A32" s="35"/>
      <c r="B32" s="36" t="s">
        <v>45</v>
      </c>
      <c r="C32" s="26"/>
      <c r="D32" s="26"/>
      <c r="E32" s="26" t="s">
        <v>78</v>
      </c>
      <c r="H32" s="27">
        <f>COUNTA(C32:E32)</f>
        <v>1</v>
      </c>
      <c r="I32" s="28" t="str">
        <f>IF(H32=1,"OK","VALORIZZARE UN LIVELLO")</f>
        <v>OK</v>
      </c>
    </row>
    <row r="33" spans="1:16" x14ac:dyDescent="0.25">
      <c r="A33" s="33">
        <v>4</v>
      </c>
      <c r="B33" s="34" t="s">
        <v>46</v>
      </c>
      <c r="C33" s="23" t="s">
        <v>16</v>
      </c>
      <c r="D33" s="23" t="s">
        <v>17</v>
      </c>
      <c r="E33" s="23" t="s">
        <v>18</v>
      </c>
      <c r="H33" s="27"/>
      <c r="I33" s="28"/>
    </row>
    <row r="34" spans="1:16" ht="39" x14ac:dyDescent="0.25">
      <c r="A34" s="35"/>
      <c r="B34" s="37" t="s">
        <v>47</v>
      </c>
      <c r="C34" s="26"/>
      <c r="D34" s="26"/>
      <c r="E34" s="26" t="s">
        <v>78</v>
      </c>
      <c r="H34" s="27">
        <f>COUNTA(C34:E34)</f>
        <v>1</v>
      </c>
      <c r="I34" s="28" t="str">
        <f>IF(H34=1,"OK","VALORIZZARE UN LIVELLO")</f>
        <v>OK</v>
      </c>
    </row>
    <row r="35" spans="1:16" x14ac:dyDescent="0.25">
      <c r="C35" s="38" t="s">
        <v>16</v>
      </c>
      <c r="D35" s="38" t="s">
        <v>17</v>
      </c>
      <c r="E35" s="38" t="s">
        <v>18</v>
      </c>
      <c r="H35" s="27"/>
      <c r="I35" s="28"/>
    </row>
    <row r="36" spans="1:16" x14ac:dyDescent="0.25">
      <c r="B36" s="39" t="s">
        <v>48</v>
      </c>
      <c r="C36" s="32">
        <f>COUNTA(C28,C30,C32,C34)</f>
        <v>0</v>
      </c>
      <c r="D36" s="32">
        <f>COUNTA(D28,D30,D32,D34)</f>
        <v>0</v>
      </c>
      <c r="E36" s="32">
        <f>COUNTA(E28,E30,E32,E34)</f>
        <v>4</v>
      </c>
      <c r="H36" s="27">
        <f>SUM(C36:E36)</f>
        <v>4</v>
      </c>
      <c r="I36" s="28" t="str">
        <f>IF(H36=4,"OK","ERRORE TOTALI")</f>
        <v>OK</v>
      </c>
      <c r="L36" s="17" t="s">
        <v>38</v>
      </c>
    </row>
    <row r="38" spans="1:16" ht="15.75" x14ac:dyDescent="0.25">
      <c r="B38" s="40" t="s">
        <v>49</v>
      </c>
      <c r="C38" s="30" t="s">
        <v>16</v>
      </c>
      <c r="D38" s="30" t="s">
        <v>17</v>
      </c>
      <c r="E38" s="30" t="s">
        <v>18</v>
      </c>
      <c r="F38" s="30" t="s">
        <v>50</v>
      </c>
    </row>
    <row r="39" spans="1:16" x14ac:dyDescent="0.25">
      <c r="B39" s="41" t="s">
        <v>3</v>
      </c>
      <c r="C39" s="42">
        <f>C24*C57</f>
        <v>0</v>
      </c>
      <c r="D39" s="42">
        <f>D24*D57</f>
        <v>18</v>
      </c>
      <c r="E39" s="42">
        <f>E24*E57</f>
        <v>18</v>
      </c>
      <c r="F39" s="43">
        <f>SUM(C39:E39)</f>
        <v>36</v>
      </c>
      <c r="G39" s="42" t="str">
        <f>IF(F39&lt;C63,"BASSO",(IF(F39&lt;C62,"MEDIO","ALTO")))</f>
        <v>BASSO</v>
      </c>
    </row>
    <row r="40" spans="1:16" x14ac:dyDescent="0.25">
      <c r="B40" s="44" t="s">
        <v>4</v>
      </c>
      <c r="C40" s="45">
        <f>C36*C58</f>
        <v>0</v>
      </c>
      <c r="D40" s="45">
        <f>D36*D58</f>
        <v>0</v>
      </c>
      <c r="E40" s="45">
        <f>E36*E58</f>
        <v>8</v>
      </c>
      <c r="F40" s="46">
        <f>SUM(C40:E40)</f>
        <v>8</v>
      </c>
      <c r="G40" s="45" t="str">
        <f>IF(F40&lt;C68,"BASSO",(IF(F40&lt;C67,"MEDIO","ALTO")))</f>
        <v>BASSO</v>
      </c>
    </row>
    <row r="41" spans="1:16" ht="15.75" x14ac:dyDescent="0.25">
      <c r="B41" s="47" t="s">
        <v>51</v>
      </c>
      <c r="C41" s="48"/>
      <c r="D41" s="48"/>
      <c r="E41" s="48"/>
      <c r="F41" s="48"/>
      <c r="G41" s="48" t="str">
        <f>IF(I44=2,J44,(IF(I45=2,J45,(IF(I46=2,J46,(IF(I47=2,J47,(IF(I48=2,J48,(IF(I49=2,J49,(IF(I50=2,J50,(IF(I51=2,J51,J52)))))))))))))))</f>
        <v>MINIMO</v>
      </c>
    </row>
    <row r="42" spans="1:16" ht="13.5" customHeight="1" x14ac:dyDescent="0.25">
      <c r="K42" s="104" t="s">
        <v>52</v>
      </c>
      <c r="L42" s="104"/>
      <c r="M42" s="104"/>
      <c r="N42" s="104"/>
      <c r="O42" s="104"/>
      <c r="P42" s="104"/>
    </row>
    <row r="43" spans="1:16" ht="25.5" x14ac:dyDescent="0.25">
      <c r="B43" s="49"/>
      <c r="C43" s="49" t="s">
        <v>53</v>
      </c>
      <c r="D43" s="49" t="s">
        <v>54</v>
      </c>
      <c r="E43" s="49" t="s">
        <v>55</v>
      </c>
      <c r="F43" s="49"/>
      <c r="G43" s="49"/>
      <c r="H43" s="49"/>
      <c r="I43" s="49"/>
      <c r="J43" s="49"/>
      <c r="K43" s="50" t="s">
        <v>56</v>
      </c>
      <c r="L43" s="51"/>
      <c r="M43" s="51" t="s">
        <v>57</v>
      </c>
      <c r="N43" s="51"/>
      <c r="O43" s="51" t="s">
        <v>58</v>
      </c>
      <c r="P43" s="52"/>
    </row>
    <row r="44" spans="1:16" x14ac:dyDescent="0.25">
      <c r="B44" s="49"/>
      <c r="C44" s="49" t="s">
        <v>16</v>
      </c>
      <c r="D44" s="49" t="s">
        <v>16</v>
      </c>
      <c r="E44" s="49" t="s">
        <v>16</v>
      </c>
      <c r="F44" s="49"/>
      <c r="G44" s="49">
        <f>IF(G39=C44,1,0)</f>
        <v>0</v>
      </c>
      <c r="H44" s="49">
        <f>IF(G40=D44,1,0)</f>
        <v>0</v>
      </c>
      <c r="I44" s="49">
        <f t="shared" ref="I44:I52" si="0">SUM(G44:H44)</f>
        <v>0</v>
      </c>
      <c r="J44" s="49" t="str">
        <f t="shared" ref="J44:J52" si="1">IF(I44=2,E44,"  ")</f>
        <v xml:space="preserve">  </v>
      </c>
      <c r="K44" s="53" t="s">
        <v>59</v>
      </c>
      <c r="L44" s="54" t="str">
        <f t="shared" ref="L44:L52" si="2">P44</f>
        <v xml:space="preserve"> </v>
      </c>
      <c r="M44" s="55" t="s">
        <v>59</v>
      </c>
      <c r="N44" s="54" t="str">
        <f t="shared" ref="N44:N52" si="3">P44</f>
        <v xml:space="preserve"> </v>
      </c>
      <c r="O44" s="55" t="s">
        <v>60</v>
      </c>
      <c r="P44" s="54" t="str">
        <f t="shared" ref="P44:P52" si="4">IF(J44=O44,"x"," ")</f>
        <v xml:space="preserve"> </v>
      </c>
    </row>
    <row r="45" spans="1:16" x14ac:dyDescent="0.25">
      <c r="B45" s="49"/>
      <c r="C45" s="49" t="s">
        <v>16</v>
      </c>
      <c r="D45" s="49" t="s">
        <v>17</v>
      </c>
      <c r="E45" s="49" t="s">
        <v>61</v>
      </c>
      <c r="F45" s="49"/>
      <c r="G45" s="49">
        <f>IF(G39=C45,1,0)</f>
        <v>0</v>
      </c>
      <c r="H45" s="49">
        <f>IF(G40=D45,1,0)</f>
        <v>0</v>
      </c>
      <c r="I45" s="49">
        <f t="shared" si="0"/>
        <v>0</v>
      </c>
      <c r="J45" s="49" t="str">
        <f t="shared" si="1"/>
        <v xml:space="preserve">  </v>
      </c>
      <c r="K45" s="56" t="s">
        <v>60</v>
      </c>
      <c r="L45" s="57" t="str">
        <f t="shared" si="2"/>
        <v xml:space="preserve"> </v>
      </c>
      <c r="M45" s="58" t="s">
        <v>62</v>
      </c>
      <c r="N45" s="57" t="str">
        <f t="shared" si="3"/>
        <v xml:space="preserve"> </v>
      </c>
      <c r="O45" s="58" t="s">
        <v>63</v>
      </c>
      <c r="P45" s="57" t="str">
        <f t="shared" si="4"/>
        <v xml:space="preserve"> </v>
      </c>
    </row>
    <row r="46" spans="1:16" x14ac:dyDescent="0.25">
      <c r="B46" s="49"/>
      <c r="C46" s="49" t="s">
        <v>17</v>
      </c>
      <c r="D46" s="49" t="s">
        <v>16</v>
      </c>
      <c r="E46" s="49" t="s">
        <v>61</v>
      </c>
      <c r="F46" s="49"/>
      <c r="G46" s="49">
        <f>IF(G39=C46,1,0)</f>
        <v>0</v>
      </c>
      <c r="H46" s="49">
        <f>IF(G40=D46,1,0)</f>
        <v>0</v>
      </c>
      <c r="I46" s="49">
        <f t="shared" si="0"/>
        <v>0</v>
      </c>
      <c r="J46" s="49" t="str">
        <f t="shared" si="1"/>
        <v xml:space="preserve">  </v>
      </c>
      <c r="K46" s="56" t="s">
        <v>62</v>
      </c>
      <c r="L46" s="57" t="str">
        <f t="shared" si="2"/>
        <v xml:space="preserve"> </v>
      </c>
      <c r="M46" s="58" t="s">
        <v>60</v>
      </c>
      <c r="N46" s="57" t="str">
        <f t="shared" si="3"/>
        <v xml:space="preserve"> </v>
      </c>
      <c r="O46" s="58" t="s">
        <v>63</v>
      </c>
      <c r="P46" s="57" t="str">
        <f t="shared" si="4"/>
        <v xml:space="preserve"> </v>
      </c>
    </row>
    <row r="47" spans="1:16" x14ac:dyDescent="0.25">
      <c r="B47" s="49"/>
      <c r="C47" s="49" t="s">
        <v>16</v>
      </c>
      <c r="D47" s="49" t="s">
        <v>18</v>
      </c>
      <c r="E47" s="49" t="s">
        <v>17</v>
      </c>
      <c r="F47" s="49"/>
      <c r="G47" s="49">
        <f>IF(G39=C47,1,0)</f>
        <v>0</v>
      </c>
      <c r="H47" s="49">
        <f>IF(G40=D47,1,0)</f>
        <v>1</v>
      </c>
      <c r="I47" s="49">
        <f t="shared" si="0"/>
        <v>1</v>
      </c>
      <c r="J47" s="49" t="str">
        <f t="shared" si="1"/>
        <v xml:space="preserve">  </v>
      </c>
      <c r="K47" s="59" t="s">
        <v>60</v>
      </c>
      <c r="L47" s="60" t="str">
        <f t="shared" si="2"/>
        <v xml:space="preserve"> </v>
      </c>
      <c r="M47" s="61" t="s">
        <v>64</v>
      </c>
      <c r="N47" s="60" t="str">
        <f t="shared" si="3"/>
        <v xml:space="preserve"> </v>
      </c>
      <c r="O47" s="61" t="s">
        <v>62</v>
      </c>
      <c r="P47" s="60" t="str">
        <f t="shared" si="4"/>
        <v xml:space="preserve"> </v>
      </c>
    </row>
    <row r="48" spans="1:16" x14ac:dyDescent="0.25">
      <c r="B48" s="49"/>
      <c r="C48" s="49" t="s">
        <v>17</v>
      </c>
      <c r="D48" s="49" t="s">
        <v>17</v>
      </c>
      <c r="E48" s="49" t="s">
        <v>17</v>
      </c>
      <c r="F48" s="49"/>
      <c r="G48" s="49">
        <f>IF(G39=C48,1,0)</f>
        <v>0</v>
      </c>
      <c r="H48" s="49">
        <f>IF(G40=D48,1,0)</f>
        <v>0</v>
      </c>
      <c r="I48" s="49">
        <f t="shared" si="0"/>
        <v>0</v>
      </c>
      <c r="J48" s="49" t="str">
        <f t="shared" si="1"/>
        <v xml:space="preserve">  </v>
      </c>
      <c r="K48" s="59" t="s">
        <v>62</v>
      </c>
      <c r="L48" s="60" t="str">
        <f t="shared" si="2"/>
        <v xml:space="preserve"> </v>
      </c>
      <c r="M48" s="61" t="s">
        <v>62</v>
      </c>
      <c r="N48" s="60" t="str">
        <f t="shared" si="3"/>
        <v xml:space="preserve"> </v>
      </c>
      <c r="O48" s="61" t="s">
        <v>62</v>
      </c>
      <c r="P48" s="60" t="str">
        <f t="shared" si="4"/>
        <v xml:space="preserve"> </v>
      </c>
    </row>
    <row r="49" spans="2:16" x14ac:dyDescent="0.25">
      <c r="B49" s="49"/>
      <c r="C49" s="49" t="s">
        <v>18</v>
      </c>
      <c r="D49" s="49" t="s">
        <v>16</v>
      </c>
      <c r="E49" s="49" t="s">
        <v>17</v>
      </c>
      <c r="F49" s="49"/>
      <c r="G49" s="49">
        <f>IF(G39=C49,1,0)</f>
        <v>1</v>
      </c>
      <c r="H49" s="49">
        <f>IF(G40=D49,1,0)</f>
        <v>0</v>
      </c>
      <c r="I49" s="49">
        <f t="shared" si="0"/>
        <v>1</v>
      </c>
      <c r="J49" s="49" t="str">
        <f t="shared" si="1"/>
        <v xml:space="preserve">  </v>
      </c>
      <c r="K49" s="59" t="s">
        <v>65</v>
      </c>
      <c r="L49" s="60" t="str">
        <f t="shared" si="2"/>
        <v xml:space="preserve"> </v>
      </c>
      <c r="M49" s="61" t="s">
        <v>60</v>
      </c>
      <c r="N49" s="60" t="str">
        <f t="shared" si="3"/>
        <v xml:space="preserve"> </v>
      </c>
      <c r="O49" s="61" t="s">
        <v>62</v>
      </c>
      <c r="P49" s="60" t="str">
        <f t="shared" si="4"/>
        <v xml:space="preserve"> </v>
      </c>
    </row>
    <row r="50" spans="2:16" x14ac:dyDescent="0.25">
      <c r="B50" s="49"/>
      <c r="C50" s="49" t="s">
        <v>17</v>
      </c>
      <c r="D50" s="49" t="s">
        <v>18</v>
      </c>
      <c r="E50" s="49" t="s">
        <v>18</v>
      </c>
      <c r="F50" s="49"/>
      <c r="G50" s="49">
        <f>IF(G39=C50,1,0)</f>
        <v>0</v>
      </c>
      <c r="H50" s="49">
        <f>IF(G40=D50,1,0)</f>
        <v>1</v>
      </c>
      <c r="I50" s="49">
        <f t="shared" si="0"/>
        <v>1</v>
      </c>
      <c r="J50" s="49" t="str">
        <f t="shared" si="1"/>
        <v xml:space="preserve">  </v>
      </c>
      <c r="K50" s="62" t="s">
        <v>62</v>
      </c>
      <c r="L50" s="63" t="str">
        <f t="shared" si="2"/>
        <v xml:space="preserve"> </v>
      </c>
      <c r="M50" s="64" t="s">
        <v>65</v>
      </c>
      <c r="N50" s="63" t="str">
        <f t="shared" si="3"/>
        <v xml:space="preserve"> </v>
      </c>
      <c r="O50" s="64" t="s">
        <v>65</v>
      </c>
      <c r="P50" s="63" t="str">
        <f t="shared" si="4"/>
        <v xml:space="preserve"> </v>
      </c>
    </row>
    <row r="51" spans="2:16" x14ac:dyDescent="0.25">
      <c r="B51" s="49"/>
      <c r="C51" s="49" t="s">
        <v>18</v>
      </c>
      <c r="D51" s="49" t="s">
        <v>17</v>
      </c>
      <c r="E51" s="49" t="s">
        <v>18</v>
      </c>
      <c r="F51" s="49"/>
      <c r="G51" s="49">
        <f>IF(G39=C51,1,0)</f>
        <v>1</v>
      </c>
      <c r="H51" s="49">
        <f>IF(G40=D51,1,0)</f>
        <v>0</v>
      </c>
      <c r="I51" s="49">
        <f t="shared" si="0"/>
        <v>1</v>
      </c>
      <c r="J51" s="49" t="str">
        <f t="shared" si="1"/>
        <v xml:space="preserve">  </v>
      </c>
      <c r="K51" s="62" t="s">
        <v>65</v>
      </c>
      <c r="L51" s="63" t="str">
        <f t="shared" si="2"/>
        <v xml:space="preserve"> </v>
      </c>
      <c r="M51" s="64" t="s">
        <v>62</v>
      </c>
      <c r="N51" s="63" t="str">
        <f t="shared" si="3"/>
        <v xml:space="preserve"> </v>
      </c>
      <c r="O51" s="64" t="s">
        <v>65</v>
      </c>
      <c r="P51" s="63" t="str">
        <f t="shared" si="4"/>
        <v xml:space="preserve"> </v>
      </c>
    </row>
    <row r="52" spans="2:16" x14ac:dyDescent="0.25">
      <c r="B52" s="49"/>
      <c r="C52" s="49" t="s">
        <v>18</v>
      </c>
      <c r="D52" s="49" t="s">
        <v>18</v>
      </c>
      <c r="E52" s="49" t="s">
        <v>66</v>
      </c>
      <c r="F52" s="49"/>
      <c r="G52" s="49">
        <f>IF(G39=C52,1,0)</f>
        <v>1</v>
      </c>
      <c r="H52" s="49">
        <f>IF(G40=D52,1,0)</f>
        <v>1</v>
      </c>
      <c r="I52" s="49">
        <f t="shared" si="0"/>
        <v>2</v>
      </c>
      <c r="J52" s="49" t="str">
        <f t="shared" si="1"/>
        <v>MINIMO</v>
      </c>
      <c r="K52" s="65" t="s">
        <v>65</v>
      </c>
      <c r="L52" s="66" t="str">
        <f t="shared" si="2"/>
        <v>x</v>
      </c>
      <c r="M52" s="67" t="s">
        <v>65</v>
      </c>
      <c r="N52" s="66" t="str">
        <f t="shared" si="3"/>
        <v>x</v>
      </c>
      <c r="O52" s="67" t="s">
        <v>67</v>
      </c>
      <c r="P52" s="66" t="str">
        <f t="shared" si="4"/>
        <v>x</v>
      </c>
    </row>
    <row r="53" spans="2:16" x14ac:dyDescent="0.25">
      <c r="B53" s="49"/>
      <c r="C53" s="49"/>
      <c r="D53" s="49"/>
      <c r="E53" s="49"/>
      <c r="F53" s="49"/>
      <c r="G53" s="49"/>
      <c r="H53" s="49"/>
      <c r="I53" s="49"/>
      <c r="J53" s="49"/>
    </row>
    <row r="56" spans="2:16" x14ac:dyDescent="0.25">
      <c r="B56" s="68" t="s">
        <v>68</v>
      </c>
      <c r="C56" s="30" t="s">
        <v>16</v>
      </c>
      <c r="D56" s="30" t="s">
        <v>17</v>
      </c>
      <c r="E56" s="30" t="s">
        <v>18</v>
      </c>
      <c r="G56" s="69" t="s">
        <v>69</v>
      </c>
      <c r="H56" s="69" t="s">
        <v>70</v>
      </c>
      <c r="I56" s="69" t="s">
        <v>71</v>
      </c>
      <c r="J56" s="70"/>
      <c r="K56" s="70"/>
      <c r="L56" s="71"/>
      <c r="M56" s="71"/>
      <c r="N56" s="71"/>
      <c r="O56" s="71"/>
    </row>
    <row r="57" spans="2:16" x14ac:dyDescent="0.25">
      <c r="B57" s="68" t="s">
        <v>3</v>
      </c>
      <c r="C57" s="72">
        <v>9</v>
      </c>
      <c r="D57" s="72">
        <v>6</v>
      </c>
      <c r="E57" s="72">
        <v>3</v>
      </c>
      <c r="G57" s="69">
        <f>C57*9</f>
        <v>81</v>
      </c>
      <c r="H57" s="69">
        <f>D57*9</f>
        <v>54</v>
      </c>
      <c r="I57" s="69">
        <f>E57*9</f>
        <v>27</v>
      </c>
      <c r="J57" s="70"/>
      <c r="K57" s="70"/>
      <c r="L57" s="71"/>
      <c r="M57" s="71"/>
      <c r="N57" s="71"/>
      <c r="O57" s="71"/>
    </row>
    <row r="58" spans="2:16" x14ac:dyDescent="0.25">
      <c r="B58" s="68" t="s">
        <v>4</v>
      </c>
      <c r="C58" s="72">
        <v>6</v>
      </c>
      <c r="D58" s="72">
        <v>4</v>
      </c>
      <c r="E58" s="72">
        <v>2</v>
      </c>
      <c r="G58" s="69">
        <f>C58*4</f>
        <v>24</v>
      </c>
      <c r="H58" s="69">
        <f>D58*4</f>
        <v>16</v>
      </c>
      <c r="I58" s="69">
        <f>E58*4</f>
        <v>8</v>
      </c>
      <c r="J58" s="71"/>
      <c r="K58" s="71"/>
      <c r="L58" s="71"/>
      <c r="M58" s="71"/>
      <c r="N58" s="71"/>
      <c r="O58" s="71"/>
    </row>
    <row r="59" spans="2:16" x14ac:dyDescent="0.25">
      <c r="C59" s="73"/>
      <c r="D59" s="73"/>
      <c r="E59" s="73"/>
      <c r="J59" s="71"/>
      <c r="K59" s="71"/>
      <c r="L59" s="74"/>
      <c r="M59" s="71"/>
      <c r="N59" s="71"/>
      <c r="O59" s="71"/>
    </row>
    <row r="60" spans="2:16" x14ac:dyDescent="0.25">
      <c r="C60" s="73"/>
      <c r="D60" s="73"/>
      <c r="E60" s="73"/>
      <c r="J60" s="71"/>
      <c r="K60" s="71"/>
      <c r="L60" s="75"/>
      <c r="M60" s="71"/>
      <c r="N60" s="71"/>
      <c r="O60" s="71"/>
    </row>
    <row r="61" spans="2:16" x14ac:dyDescent="0.25">
      <c r="B61" s="76" t="s">
        <v>72</v>
      </c>
      <c r="C61" s="73"/>
      <c r="D61" s="73"/>
      <c r="E61" s="73"/>
      <c r="J61" s="71"/>
      <c r="K61" s="71"/>
      <c r="L61" s="75"/>
      <c r="M61" s="71"/>
      <c r="N61" s="71"/>
      <c r="O61" s="71"/>
    </row>
    <row r="62" spans="2:16" x14ac:dyDescent="0.25">
      <c r="B62" s="77" t="s">
        <v>73</v>
      </c>
      <c r="C62" s="72">
        <v>61</v>
      </c>
      <c r="D62" s="78" t="s">
        <v>74</v>
      </c>
      <c r="E62" s="79">
        <f>G57</f>
        <v>81</v>
      </c>
      <c r="J62" s="71"/>
      <c r="K62" s="71"/>
      <c r="L62" s="75"/>
      <c r="M62" s="71"/>
      <c r="N62" s="71"/>
      <c r="O62" s="71"/>
    </row>
    <row r="63" spans="2:16" x14ac:dyDescent="0.25">
      <c r="B63" s="77" t="s">
        <v>75</v>
      </c>
      <c r="C63" s="72">
        <v>40</v>
      </c>
      <c r="D63" s="78" t="s">
        <v>74</v>
      </c>
      <c r="E63" s="72">
        <v>60</v>
      </c>
      <c r="J63" s="71"/>
      <c r="K63" s="71"/>
      <c r="L63" s="74"/>
      <c r="M63" s="71"/>
      <c r="N63" s="71"/>
      <c r="O63" s="71"/>
    </row>
    <row r="64" spans="2:16" x14ac:dyDescent="0.25">
      <c r="B64" s="77" t="s">
        <v>76</v>
      </c>
      <c r="C64" s="79">
        <f>I57</f>
        <v>27</v>
      </c>
      <c r="D64" s="78" t="s">
        <v>74</v>
      </c>
      <c r="E64" s="72">
        <v>39</v>
      </c>
      <c r="J64" s="71"/>
      <c r="K64" s="71"/>
      <c r="L64" s="75"/>
      <c r="M64" s="71"/>
      <c r="N64" s="71"/>
      <c r="O64" s="71"/>
    </row>
    <row r="65" spans="2:15" x14ac:dyDescent="0.25">
      <c r="B65" s="68"/>
      <c r="C65" s="73"/>
      <c r="D65" s="73"/>
      <c r="E65" s="73"/>
      <c r="J65" s="71"/>
      <c r="K65" s="71"/>
      <c r="L65" s="75"/>
      <c r="M65" s="71"/>
      <c r="N65" s="71"/>
      <c r="O65" s="71"/>
    </row>
    <row r="66" spans="2:15" x14ac:dyDescent="0.25">
      <c r="B66" s="76" t="s">
        <v>77</v>
      </c>
      <c r="C66" s="73"/>
      <c r="D66" s="73"/>
      <c r="E66" s="73"/>
      <c r="J66" s="71"/>
      <c r="K66" s="71"/>
      <c r="L66" s="75"/>
      <c r="M66" s="71"/>
      <c r="N66" s="71"/>
      <c r="O66" s="71"/>
    </row>
    <row r="67" spans="2:15" x14ac:dyDescent="0.25">
      <c r="B67" s="77" t="s">
        <v>73</v>
      </c>
      <c r="C67" s="72">
        <v>18</v>
      </c>
      <c r="D67" s="78" t="s">
        <v>74</v>
      </c>
      <c r="E67" s="79">
        <f>G58</f>
        <v>24</v>
      </c>
    </row>
    <row r="68" spans="2:15" x14ac:dyDescent="0.25">
      <c r="B68" s="77" t="s">
        <v>75</v>
      </c>
      <c r="C68" s="72">
        <v>11</v>
      </c>
      <c r="D68" s="78" t="s">
        <v>74</v>
      </c>
      <c r="E68" s="72">
        <v>17</v>
      </c>
    </row>
    <row r="69" spans="2:15" x14ac:dyDescent="0.25">
      <c r="B69" s="77" t="s">
        <v>76</v>
      </c>
      <c r="C69" s="79">
        <f>I58</f>
        <v>8</v>
      </c>
      <c r="D69" s="78" t="s">
        <v>74</v>
      </c>
      <c r="E69" s="72">
        <v>10</v>
      </c>
    </row>
  </sheetData>
  <mergeCells count="6">
    <mergeCell ref="K42:P42"/>
    <mergeCell ref="A4:B4"/>
    <mergeCell ref="C4:E4"/>
    <mergeCell ref="A26:B26"/>
    <mergeCell ref="C26:E26"/>
    <mergeCell ref="J28:O28"/>
  </mergeCells>
  <pageMargins left="0.23611111111111099" right="0.31527777777777799" top="0.35416666666666702" bottom="0.31527777777777799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226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11</vt:i4>
      </vt:variant>
      <vt:variant>
        <vt:lpstr>Intervalli denominati</vt:lpstr>
      </vt:variant>
      <vt:variant>
        <vt:i4>12</vt:i4>
      </vt:variant>
    </vt:vector>
  </HeadingPairs>
  <TitlesOfParts>
    <vt:vector size="23" baseType="lpstr">
      <vt:lpstr>Misure</vt:lpstr>
      <vt:lpstr>Pr.(1)</vt:lpstr>
      <vt:lpstr>Pr.(2)</vt:lpstr>
      <vt:lpstr>Pr.(3)</vt:lpstr>
      <vt:lpstr>Pr.(4)</vt:lpstr>
      <vt:lpstr>Pr.(5)</vt:lpstr>
      <vt:lpstr>Pr.(6)</vt:lpstr>
      <vt:lpstr>Pr.(7)</vt:lpstr>
      <vt:lpstr>Pr.(8)</vt:lpstr>
      <vt:lpstr>Pr.(9)</vt:lpstr>
      <vt:lpstr>Pr.(10)</vt:lpstr>
      <vt:lpstr>Misure!Area_stampa</vt:lpstr>
      <vt:lpstr>'Pr.(1)'!Area_stampa</vt:lpstr>
      <vt:lpstr>'Pr.(10)'!Area_stampa</vt:lpstr>
      <vt:lpstr>'Pr.(2)'!Area_stampa</vt:lpstr>
      <vt:lpstr>'Pr.(3)'!Area_stampa</vt:lpstr>
      <vt:lpstr>'Pr.(4)'!Area_stampa</vt:lpstr>
      <vt:lpstr>'Pr.(5)'!Area_stampa</vt:lpstr>
      <vt:lpstr>'Pr.(6)'!Area_stampa</vt:lpstr>
      <vt:lpstr>'Pr.(7)'!Area_stampa</vt:lpstr>
      <vt:lpstr>'Pr.(8)'!Area_stampa</vt:lpstr>
      <vt:lpstr>'Pr.(9)'!Area_stampa</vt:lpstr>
      <vt:lpstr>Misure!Titoli_stampa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Rosa Pojer - CVC Segreteria</dc:creator>
  <cp:lastModifiedBy>Raffaella Giacomozzi - Comune di Cembra Lisignago</cp:lastModifiedBy>
  <cp:revision>23</cp:revision>
  <cp:lastPrinted>2021-03-24T10:00:43Z</cp:lastPrinted>
  <dcterms:created xsi:type="dcterms:W3CDTF">2020-10-09T10:24:02Z</dcterms:created>
  <dcterms:modified xsi:type="dcterms:W3CDTF">2023-10-02T13:39:15Z</dcterms:modified>
  <dc:language>it-IT</dc:language>
</cp:coreProperties>
</file>